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<sst xmlns="http://schemas.openxmlformats.org/spreadsheetml/2006/main" count="294" uniqueCount="189">
  <si>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</si>
  <si>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</si>
  <si>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</si>
  <si>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</si>
  <si>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</si>
  <si>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</si>
  <si>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</si>
  <si>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</si>
  <si>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</si>
  <si>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</si>
  <si>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</si>
  <si>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</si>
  <si>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</si>
  <si>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</si>
  <si>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</si>
  <si>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</si>
  <si>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</si>
  <si>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</si>
  <si>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</si>
  <si>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</si>
  <si>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</si>
  <si>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</si>
  <si>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</si>
  <si>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</si>
  <si>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</si>
  <si>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</si>
  <si>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</si>
  <si>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</si>
  <si>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</si>
  <si>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</si>
  <si>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</si>
  <si>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</si>
  <si>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</si>
  <si>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</si>
  <si>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</si>
  <si>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</si>
  <si>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</si>
  <si>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</si>
  <si>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</si>
  <si>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</si>
  <si>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</si>
  <si>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</si>
  <si>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</si>
  <si>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</si>
  <si>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</si>
  <si>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</si>
  <si>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</si>
  <si>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</si>
  <si>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</si>
  <si>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</si>
  <si>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</si>
  <si>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</si>
  <si>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</si>
  <si>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</si>
  <si>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</si>
  <si>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</si>
  <si>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</si>
  <si>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</si>
  <si>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</si>
  <si>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</si>
  <si>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</si>
  <si>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</si>
  <si>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</si>
  <si>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</si>
  <si>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</si>
  <si>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</si>
  <si>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</si>
  <si>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</si>
  <si>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</si>
  <si>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</si>
  <si>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</si>
  <si>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</si>
  <si>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</si>
  <si>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</si>
  <si>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</si>
  <si>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</si>
  <si>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</si>
  <si>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</si>
  <si>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</si>
  <si>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</si>
  <si>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</si>
  <si>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</si>
  <si>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</si>
  <si>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</si>
  <si>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</si>
  <si>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</si>
  <si>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</si>
  <si>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</si>
  <si>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</si>
  <si>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</si>
  <si>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</si>
  <si>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</si>
  <si>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</si>
  <si>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</si>
  <si>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</si>
  <si>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</si>
  <si>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</si>
  <si>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</si>
  <si>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</si>
  <si>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</si>
  <si>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</si>
  <si>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</si>
  <si>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</si>
  <si>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</si>
  <si>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</si>
  <si>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</si>
  <si>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</si>
  <si>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</si>
  <si>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</si>
  <si>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</si>
  <si>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</si>
  <si>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</si>
  <si>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</si>
  <si>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</si>
  <si>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</si>
  <si>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</si>
  <si>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</si>
  <si>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</si>
  <si>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</si>
  <si>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</si>
  <si>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</si>
  <si>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</si>
  <si>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</si>
  <si>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</si>
  <si>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</si>
  <si>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</si>
  <si>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</si>
  <si>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</si>
  <si>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</si>
  <si>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</si>
  <si>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</si>
  <si>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</si>
  <si>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</si>
  <si>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</si>
  <si>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</si>
  <si>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</si>
  <si>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</si>
  <si>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</si>
  <si>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</si>
  <si>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</si>
  <si>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</si>
  <si>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</si>
  <si>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</si>
  <si>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</si>
  <si>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</si>
  <si>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</si>
  <si>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</si>
  <si>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</si>
  <si>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</si>
  <si>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</si>
  <si>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</si>
  <si>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</si>
  <si>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</si>
  <si>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</si>
  <si>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</si>
  <si>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</si>
  <si>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</si>
  <si>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</si>
  <si>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</si>
  <si>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</si>
  <si>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</si>
  <si>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</si>
  <si>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</si>
  <si>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</si>
  <si>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</si>
  <si>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</si>
  <si>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</si>
  <si>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</si>
  <si>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</si>
  <si>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</si>
  <si>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</si>
  <si>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</si>
  <si>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</si>
  <si>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</si>
  <si>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</si>
  <si>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</si>
  <si>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</si>
  <si>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</si>
  <si>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</si>
  <si>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</si>
  <si>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</si>
  <si>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</si>
  <si>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</si>
  <si>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</si>
  <si>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</si>
  <si>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Оплачено за 2019 год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</si>
  <si>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Подгорня, д.2 з</t>
    </r>
    <r>
      <rPr>
        <b/>
        <sz val="12"/>
        <color indexed="10"/>
        <rFont val="Arial"/>
        <family val="2"/>
      </rPr>
      <t>а 2019 год</t>
    </r>
  </si>
  <si>
    <t>обращение с ТКО</t>
  </si>
  <si>
    <t>руб/м2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</si>
</sst>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4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186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43830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0</v>
      </c>
      <c r="H10" s="41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3483.25</v>
      </c>
      <c r="H11" s="43"/>
      <c r="I11" t="s">
        <v>172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1" t="s">
        <v>23</v>
      </c>
      <c r="E12" s="142"/>
      <c r="F12" s="143"/>
      <c r="G12" s="72">
        <f>G13+G14+G20+G21+G22+G23+G31+G24</f>
        <v>9929.130000000001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3">
        <f>G32+0</f>
        <v>0</v>
      </c>
      <c r="H14" s="5"/>
    </row>
    <row r="15" spans="1:8" ht="26.25" customHeight="1" thickBot="1">
      <c r="A15" s="4"/>
      <c r="B15" s="6"/>
      <c r="C15" s="3" t="s">
        <v>16</v>
      </c>
      <c r="D15" s="127" t="s">
        <v>149</v>
      </c>
      <c r="E15" s="128"/>
      <c r="F15" s="129"/>
      <c r="G15" s="74">
        <v>0</v>
      </c>
      <c r="H15" s="5"/>
    </row>
    <row r="16" spans="1:8" ht="13.5" customHeight="1" thickBot="1">
      <c r="A16" s="4"/>
      <c r="B16" s="6"/>
      <c r="C16" s="3" t="s">
        <v>16</v>
      </c>
      <c r="D16" s="127" t="s">
        <v>150</v>
      </c>
      <c r="E16" s="128"/>
      <c r="F16" s="129"/>
      <c r="G16" s="75">
        <v>0</v>
      </c>
      <c r="H16" s="43"/>
    </row>
    <row r="17" spans="1:8" ht="13.5" customHeight="1" thickBot="1">
      <c r="A17" s="4"/>
      <c r="B17" s="6"/>
      <c r="C17" s="3" t="s">
        <v>16</v>
      </c>
      <c r="D17" s="127" t="s">
        <v>151</v>
      </c>
      <c r="E17" s="128"/>
      <c r="F17" s="129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0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1">
        <f>G18+G15-G17</f>
        <v>0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9">
        <v>4800.22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0" t="s">
        <v>144</v>
      </c>
      <c r="E21" s="131"/>
      <c r="F21" s="132"/>
      <c r="G21" s="58">
        <v>-830.78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0" t="s">
        <v>145</v>
      </c>
      <c r="E22" s="131"/>
      <c r="F22" s="132"/>
      <c r="G22" s="58">
        <v>0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33" t="s">
        <v>146</v>
      </c>
      <c r="E23" s="134"/>
      <c r="F23" s="135"/>
      <c r="G23" s="58">
        <v>5959.69</v>
      </c>
      <c r="H23" s="5"/>
    </row>
    <row r="24" spans="1:8" ht="35.25" customHeight="1" thickBot="1">
      <c r="A24" s="4" t="s">
        <v>42</v>
      </c>
      <c r="B24" s="29" t="s">
        <v>178</v>
      </c>
      <c r="C24" s="3" t="s">
        <v>16</v>
      </c>
      <c r="D24" s="133" t="s">
        <v>179</v>
      </c>
      <c r="E24" s="134"/>
      <c r="F24" s="135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12099.69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5">
        <v>12099.69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8"/>
      <c r="H30" s="66"/>
      <c r="I30" s="63"/>
    </row>
    <row r="31" spans="1:9" ht="13.5" customHeight="1" thickBot="1">
      <c r="A31" s="4"/>
      <c r="B31" s="12"/>
      <c r="C31" s="3"/>
      <c r="D31" s="127" t="s">
        <v>162</v>
      </c>
      <c r="E31" s="128"/>
      <c r="F31" s="128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8" t="s">
        <v>183</v>
      </c>
      <c r="E32" s="139"/>
      <c r="F32" s="14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7" t="s">
        <v>163</v>
      </c>
      <c r="E33" s="128"/>
      <c r="F33" s="128"/>
      <c r="G33" s="68">
        <v>0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27" t="s">
        <v>175</v>
      </c>
      <c r="E34" s="128"/>
      <c r="F34" s="144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27" t="s">
        <v>165</v>
      </c>
      <c r="E35" s="128"/>
      <c r="F35" s="128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27" t="s">
        <v>164</v>
      </c>
      <c r="E36" s="128"/>
      <c r="F36" s="128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27" t="s">
        <v>184</v>
      </c>
      <c r="E37" s="128"/>
      <c r="F37" s="128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29"/>
      <c r="G38" s="60">
        <f>G25+G40</f>
        <v>12099.69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5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27" t="s">
        <v>55</v>
      </c>
      <c r="E40" s="128"/>
      <c r="F40" s="129"/>
      <c r="G40" s="61">
        <f>G19</f>
        <v>0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27" t="s">
        <v>57</v>
      </c>
      <c r="E41" s="128"/>
      <c r="F41" s="129"/>
      <c r="G41" s="44">
        <f>G11+G12+G31-G25</f>
        <v>1312.6900000000005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6">
        <v>0</v>
      </c>
      <c r="F45" s="53" t="s">
        <v>136</v>
      </c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4800.22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-830.78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</v>
      </c>
      <c r="F48" s="53" t="s">
        <v>136</v>
      </c>
      <c r="G48" s="54">
        <v>3848006622</v>
      </c>
      <c r="H48" s="55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4.78</v>
      </c>
      <c r="F49" s="56" t="s">
        <v>136</v>
      </c>
      <c r="G49" s="54">
        <v>3848006622</v>
      </c>
      <c r="H49" s="55">
        <f>G23</f>
        <v>5959.69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47"/>
      <c r="G50" s="129"/>
      <c r="H50" s="55">
        <f>SUM(H44:H49)</f>
        <v>9929.130000000001</v>
      </c>
    </row>
    <row r="51" spans="1:8" ht="19.5" customHeight="1" thickBot="1">
      <c r="A51" s="124" t="s">
        <v>64</v>
      </c>
      <c r="B51" s="125"/>
      <c r="C51" s="125"/>
      <c r="D51" s="125"/>
      <c r="E51" s="125"/>
      <c r="F51" s="125"/>
      <c r="G51" s="125"/>
      <c r="H51" s="126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45" t="s">
        <v>138</v>
      </c>
      <c r="E52" s="146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45" t="s">
        <v>69</v>
      </c>
      <c r="E53" s="146"/>
      <c r="F53" s="102">
        <v>0</v>
      </c>
      <c r="G53" s="100"/>
      <c r="H53" s="103"/>
    </row>
    <row r="54" spans="1:8" ht="41.25" customHeight="1" thickBot="1">
      <c r="A54" s="100" t="s">
        <v>180</v>
      </c>
      <c r="B54" s="100" t="s">
        <v>70</v>
      </c>
      <c r="C54" s="101" t="s">
        <v>67</v>
      </c>
      <c r="D54" s="145" t="s">
        <v>70</v>
      </c>
      <c r="E54" s="146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45" t="s">
        <v>72</v>
      </c>
      <c r="E55" s="146"/>
      <c r="F55" s="102">
        <v>0</v>
      </c>
      <c r="G55" s="100"/>
      <c r="H55" s="103"/>
    </row>
    <row r="56" spans="1:8" ht="18.75" customHeight="1" thickBot="1">
      <c r="A56" s="192" t="s">
        <v>73</v>
      </c>
      <c r="B56" s="193"/>
      <c r="C56" s="193"/>
      <c r="D56" s="193"/>
      <c r="E56" s="193"/>
      <c r="F56" s="193"/>
      <c r="G56" s="193"/>
      <c r="H56" s="194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6" t="s">
        <v>15</v>
      </c>
      <c r="E57" s="137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6" t="s">
        <v>18</v>
      </c>
      <c r="E58" s="137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6" t="s">
        <v>20</v>
      </c>
      <c r="E59" s="137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6" t="s">
        <v>53</v>
      </c>
      <c r="E60" s="137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6" t="s">
        <v>55</v>
      </c>
      <c r="E61" s="137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5" t="s">
        <v>57</v>
      </c>
      <c r="E62" s="196"/>
      <c r="F62" s="51">
        <f>D69+E69+F69+G69+H69</f>
        <v>435.4899999999998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187</v>
      </c>
      <c r="E64" s="117"/>
      <c r="F64" s="118"/>
      <c r="G64" s="119"/>
      <c r="H64" s="109" t="s">
        <v>182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46" t="s">
        <v>188</v>
      </c>
      <c r="E65" s="46"/>
      <c r="F65" s="46"/>
      <c r="G65" s="46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9">
        <f>D67/557.76</f>
        <v>6.341060671256455</v>
      </c>
      <c r="E66" s="89"/>
      <c r="F66" s="89"/>
      <c r="G66" s="120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2">
        <v>3536.79</v>
      </c>
      <c r="E67" s="87"/>
      <c r="F67" s="87"/>
      <c r="G67" s="121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2">
        <v>3101.3</v>
      </c>
      <c r="E68" s="87"/>
      <c r="F68" s="87"/>
      <c r="G68" s="107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>
        <f>D67-D68</f>
        <v>435.4899999999998</v>
      </c>
      <c r="E69" s="87"/>
      <c r="F69" s="87"/>
      <c r="G69" s="107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3">
        <f>D67</f>
        <v>3536.79</v>
      </c>
      <c r="E70" s="88"/>
      <c r="F70" s="90"/>
      <c r="G70" s="90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8"/>
      <c r="F71" s="108"/>
      <c r="G71" s="108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4" t="s">
        <v>140</v>
      </c>
      <c r="E72" s="155"/>
      <c r="F72" s="155"/>
      <c r="G72" s="155"/>
      <c r="H72" s="15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7" t="s">
        <v>140</v>
      </c>
      <c r="E73" s="158"/>
      <c r="F73" s="158"/>
      <c r="G73" s="158"/>
      <c r="H73" s="15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24" t="s">
        <v>100</v>
      </c>
      <c r="B75" s="125"/>
      <c r="C75" s="125"/>
      <c r="D75" s="125"/>
      <c r="E75" s="125"/>
      <c r="F75" s="125"/>
      <c r="G75" s="125"/>
      <c r="H75" s="126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98" t="s">
        <v>171</v>
      </c>
      <c r="F76" s="199"/>
      <c r="G76" s="200"/>
      <c r="H76" s="93">
        <v>6</v>
      </c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98"/>
      <c r="F77" s="199"/>
      <c r="G77" s="200"/>
      <c r="H77" s="93">
        <v>6</v>
      </c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98"/>
      <c r="F78" s="199"/>
      <c r="G78" s="200"/>
      <c r="H78" s="93">
        <v>0</v>
      </c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70"/>
      <c r="F79" s="171"/>
      <c r="G79" s="172"/>
      <c r="H79" s="93">
        <f>D71+E71+F71+G71+H71</f>
        <v>0</v>
      </c>
    </row>
    <row r="80" spans="1:8" ht="25.5" customHeight="1" thickBot="1">
      <c r="A80" s="124" t="s">
        <v>106</v>
      </c>
      <c r="B80" s="125"/>
      <c r="C80" s="125"/>
      <c r="D80" s="125"/>
      <c r="E80" s="125"/>
      <c r="F80" s="125"/>
      <c r="G80" s="125"/>
      <c r="H80" s="126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60">
        <v>0</v>
      </c>
      <c r="F81" s="161"/>
      <c r="G81" s="162"/>
      <c r="H81" s="112">
        <v>0</v>
      </c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63"/>
      <c r="F82" s="164"/>
      <c r="G82" s="165"/>
      <c r="H82" s="113"/>
    </row>
    <row r="83" spans="1:8" ht="59.25" customHeight="1" thickBot="1">
      <c r="A83" s="4" t="s">
        <v>181</v>
      </c>
      <c r="B83" s="110" t="s">
        <v>112</v>
      </c>
      <c r="C83" s="111" t="s">
        <v>16</v>
      </c>
      <c r="D83" s="114" t="s">
        <v>112</v>
      </c>
      <c r="E83" s="167" t="s">
        <v>155</v>
      </c>
      <c r="F83" s="168"/>
      <c r="G83" s="168"/>
      <c r="H83" s="169"/>
    </row>
    <row r="84" ht="12.75">
      <c r="A84" s="1"/>
    </row>
    <row r="85" ht="12.75">
      <c r="A85" s="1"/>
    </row>
    <row r="86" spans="1:8" ht="38.25" customHeight="1">
      <c r="A86" s="166" t="s">
        <v>160</v>
      </c>
      <c r="B86" s="166"/>
      <c r="C86" s="166"/>
      <c r="D86" s="166"/>
      <c r="E86" s="166"/>
      <c r="F86" s="166"/>
      <c r="G86" s="166"/>
      <c r="H86" s="16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1" t="s">
        <v>114</v>
      </c>
      <c r="D89" s="152"/>
      <c r="E89" s="153"/>
    </row>
    <row r="90" spans="1:5" ht="18.75" customHeight="1" thickBot="1">
      <c r="A90" s="25">
        <v>2</v>
      </c>
      <c r="B90" s="4" t="s">
        <v>115</v>
      </c>
      <c r="C90" s="151" t="s">
        <v>116</v>
      </c>
      <c r="D90" s="152"/>
      <c r="E90" s="153"/>
    </row>
    <row r="91" spans="1:5" ht="16.5" customHeight="1" thickBot="1">
      <c r="A91" s="25">
        <v>3</v>
      </c>
      <c r="B91" s="4" t="s">
        <v>117</v>
      </c>
      <c r="C91" s="151" t="s">
        <v>118</v>
      </c>
      <c r="D91" s="152"/>
      <c r="E91" s="153"/>
    </row>
    <row r="92" spans="1:5" ht="13.5" thickBot="1">
      <c r="A92" s="25">
        <v>4</v>
      </c>
      <c r="B92" s="4" t="s">
        <v>16</v>
      </c>
      <c r="C92" s="151" t="s">
        <v>119</v>
      </c>
      <c r="D92" s="152"/>
      <c r="E92" s="153"/>
    </row>
    <row r="93" spans="1:5" ht="24" customHeight="1" thickBot="1">
      <c r="A93" s="25">
        <v>5</v>
      </c>
      <c r="B93" s="4" t="s">
        <v>85</v>
      </c>
      <c r="C93" s="151" t="s">
        <v>120</v>
      </c>
      <c r="D93" s="152"/>
      <c r="E93" s="153"/>
    </row>
    <row r="94" spans="1:5" ht="21" customHeight="1" thickBot="1">
      <c r="A94" s="26">
        <v>6</v>
      </c>
      <c r="B94" s="27" t="s">
        <v>121</v>
      </c>
      <c r="C94" s="151" t="s">
        <v>122</v>
      </c>
      <c r="D94" s="152"/>
      <c r="E94" s="153"/>
    </row>
    <row r="96" spans="2:3" ht="15">
      <c r="B96" s="197" t="s">
        <v>166</v>
      </c>
      <c r="C96" s="197"/>
    </row>
    <row r="97" spans="2:6" ht="60">
      <c r="B97" s="79" t="s">
        <v>167</v>
      </c>
      <c r="C97" s="80" t="s">
        <v>177</v>
      </c>
      <c r="D97" s="82" t="s">
        <v>185</v>
      </c>
      <c r="E97" s="81" t="s">
        <v>176</v>
      </c>
      <c r="F97" s="83" t="s">
        <v>168</v>
      </c>
    </row>
    <row r="98" spans="2:6" ht="22.5">
      <c r="B98" s="84" t="s">
        <v>169</v>
      </c>
      <c r="C98" s="78">
        <v>2184.48</v>
      </c>
      <c r="D98" s="116"/>
      <c r="E98" s="85"/>
      <c r="F98" s="85">
        <f>C98+D98-E98</f>
        <v>2184.48</v>
      </c>
    </row>
    <row r="99" spans="2:6" ht="22.5">
      <c r="B99" s="84" t="s">
        <v>170</v>
      </c>
      <c r="C99" s="78">
        <v>602.16</v>
      </c>
      <c r="D99" s="116"/>
      <c r="E99" s="85"/>
      <c r="F99" s="85">
        <f>C99+D99-E99</f>
        <v>602.16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2020-03-17T05:49:06Z</dcterms:modified>
  <cp:category/>
  <cp:version/>
  <cp:contentType/>
  <cp:contentStatus/>
</cp:coreProperties>
</file>