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<sst xmlns="http://schemas.openxmlformats.org/spreadsheetml/2006/main" count="300" uniqueCount="194">
  <si>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</si>
  <si>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</si>
  <si>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</si>
  <si>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</si>
  <si>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</si>
  <si>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</si>
  <si>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</si>
  <si>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</si>
  <si>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</si>
  <si>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</si>
  <si>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</si>
  <si>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</si>
  <si>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</si>
  <si>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</si>
  <si>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</si>
  <si>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</si>
  <si>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</si>
  <si>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</si>
  <si>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</si>
  <si>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</si>
  <si>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</si>
  <si>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</si>
  <si>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</si>
  <si>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</si>
  <si>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</si>
  <si>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</si>
  <si>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</si>
  <si>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</si>
  <si>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</si>
  <si>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</si>
  <si>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</si>
  <si>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</si>
  <si>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</si>
  <si>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</si>
  <si>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</si>
  <si>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</si>
  <si>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</si>
  <si>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</si>
  <si>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</si>
  <si>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</si>
  <si>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</si>
  <si>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</si>
  <si>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</si>
  <si>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</si>
  <si>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</si>
  <si>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</si>
  <si>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</si>
  <si>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</si>
  <si>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</si>
  <si>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</si>
  <si>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</si>
  <si>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</si>
  <si>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</si>
  <si>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</si>
  <si>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</si>
  <si>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</si>
  <si>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</si>
  <si>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</si>
  <si>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</si>
  <si>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</si>
  <si>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</si>
  <si>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</si>
  <si>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</si>
  <si>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</si>
  <si>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</si>
  <si>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</si>
  <si>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</si>
  <si>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</si>
  <si>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</si>
  <si>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</si>
  <si>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</si>
  <si>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</si>
  <si>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</si>
  <si>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</si>
  <si>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</si>
  <si>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</si>
  <si>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</si>
  <si>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</si>
  <si>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</si>
  <si>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</si>
  <si>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</si>
  <si>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</si>
  <si>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</si>
  <si>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</si>
  <si>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</si>
  <si>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</si>
  <si>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</si>
  <si>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</si>
  <si>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</si>
  <si>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</si>
  <si>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</si>
  <si>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</si>
  <si>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</si>
  <si>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</si>
  <si>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</si>
  <si>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</si>
  <si>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</si>
  <si>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</si>
  <si>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</si>
  <si>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</si>
  <si>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</si>
  <si>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</si>
  <si>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</si>
  <si>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</si>
  <si>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</si>
  <si>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</si>
  <si>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</si>
  <si>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</si>
  <si>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</si>
  <si>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</si>
  <si>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</si>
  <si>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</si>
  <si>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</si>
  <si>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</si>
  <si>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</si>
  <si>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</si>
  <si>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</si>
  <si>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</si>
  <si>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</si>
  <si>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</si>
  <si>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</si>
  <si>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</si>
  <si>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</si>
  <si>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</si>
  <si>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</si>
  <si>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</si>
  <si>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</si>
  <si>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</si>
  <si>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</si>
  <si>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</si>
  <si>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</si>
  <si>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</si>
  <si>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</si>
  <si>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</si>
  <si>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</si>
  <si>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</si>
  <si>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</si>
  <si>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</si>
  <si>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</si>
  <si>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</si>
  <si>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</si>
  <si>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</si>
  <si>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</si>
  <si>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</si>
  <si>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</si>
  <si>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</si>
  <si>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</si>
  <si>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</si>
  <si>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</si>
  <si>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</si>
  <si>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</si>
  <si>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</si>
  <si>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</si>
  <si>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</si>
  <si>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</si>
  <si>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</si>
  <si>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</si>
  <si>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</si>
  <si>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</si>
  <si>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</si>
  <si>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</si>
  <si>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</si>
  <si>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</si>
  <si>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</si>
  <si>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</si>
  <si>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</si>
  <si>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</si>
  <si>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</si>
  <si>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</si>
  <si>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</si>
  <si>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</si>
  <si>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</si>
  <si>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</si>
  <si>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</si>
  <si>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</si>
  <si>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</si>
  <si>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</si>
  <si>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</si>
  <si>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</si>
  <si>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</si>
  <si>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</si>
  <si>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</si>
  <si>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</si>
  <si>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</si>
  <si>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</si>
  <si>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</si>
  <si>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</si>
  <si>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</si>
  <si>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</si>
  <si>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</si>
  <si>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40 ЛЕТ ОКТЯБРЯ, д. 17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</si>
  <si>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в том числе начислено юр.лицами  по текущему ремонту</t>
  </si>
  <si>
    <t>в том числе задолженность по юр.лицам  по тек.ремонту</t>
  </si>
  <si>
    <t>с 1 по 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</si>
</sst>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55" fillId="0" borderId="38" xfId="0" applyFont="1" applyBorder="1" applyAlignment="1">
      <alignment horizontal="center" vertical="justify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36" borderId="36" xfId="0" applyFont="1" applyFill="1" applyBorder="1" applyAlignment="1">
      <alignment horizontal="center" wrapText="1"/>
    </xf>
    <xf numFmtId="0" fontId="4" fillId="36" borderId="37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4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190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109">
        <v>43465</v>
      </c>
      <c r="H6" s="5"/>
    </row>
    <row r="7" spans="1:8" ht="38.25" customHeight="1" thickBot="1">
      <c r="A7" s="167" t="s">
        <v>13</v>
      </c>
      <c r="B7" s="145"/>
      <c r="C7" s="145"/>
      <c r="D7" s="168"/>
      <c r="E7" s="168"/>
      <c r="F7" s="168"/>
      <c r="G7" s="145"/>
      <c r="H7" s="146"/>
    </row>
    <row r="8" spans="1:8" ht="33" customHeight="1" thickBot="1">
      <c r="A8" s="36" t="s">
        <v>0</v>
      </c>
      <c r="B8" s="35" t="s">
        <v>1</v>
      </c>
      <c r="C8" s="37" t="s">
        <v>2</v>
      </c>
      <c r="D8" s="164" t="s">
        <v>3</v>
      </c>
      <c r="E8" s="165"/>
      <c r="F8" s="166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5" t="s">
        <v>15</v>
      </c>
      <c r="E9" s="162"/>
      <c r="F9" s="18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5" t="s">
        <v>18</v>
      </c>
      <c r="E10" s="162"/>
      <c r="F10" s="186"/>
      <c r="G10" s="58">
        <v>-5090.21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5" t="s">
        <v>20</v>
      </c>
      <c r="E11" s="162"/>
      <c r="F11" s="186"/>
      <c r="G11" s="78">
        <v>6452.49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0" t="s">
        <v>23</v>
      </c>
      <c r="E12" s="191"/>
      <c r="F12" s="192"/>
      <c r="G12" s="79">
        <f>G13+G14+G20+G21+G22+G23+G31+G24</f>
        <v>31886.64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1"/>
      <c r="G13" s="81">
        <f>5613.48+G32</f>
        <v>5613.48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1"/>
      <c r="G14" s="80">
        <f>5459.76+G32</f>
        <v>5459.76</v>
      </c>
      <c r="H14" s="5"/>
    </row>
    <row r="15" spans="1:8" ht="26.25" customHeight="1" thickBot="1">
      <c r="A15" s="4"/>
      <c r="B15" s="6"/>
      <c r="C15" s="3" t="s">
        <v>16</v>
      </c>
      <c r="D15" s="129" t="s">
        <v>152</v>
      </c>
      <c r="E15" s="130"/>
      <c r="F15" s="131"/>
      <c r="G15" s="81">
        <f>5620.58+G34</f>
        <v>5620.58</v>
      </c>
      <c r="H15" s="5"/>
    </row>
    <row r="16" spans="1:8" ht="13.5" customHeight="1" thickBot="1">
      <c r="A16" s="4"/>
      <c r="B16" s="6"/>
      <c r="C16" s="3" t="s">
        <v>16</v>
      </c>
      <c r="D16" s="129" t="s">
        <v>153</v>
      </c>
      <c r="E16" s="130"/>
      <c r="F16" s="131"/>
      <c r="G16" s="82">
        <f>953.67+G37</f>
        <v>953.67</v>
      </c>
      <c r="H16" s="44"/>
    </row>
    <row r="17" spans="1:8" ht="13.5" customHeight="1" thickBot="1">
      <c r="A17" s="4"/>
      <c r="B17" s="6"/>
      <c r="C17" s="3" t="s">
        <v>16</v>
      </c>
      <c r="D17" s="129" t="s">
        <v>154</v>
      </c>
      <c r="E17" s="130"/>
      <c r="F17" s="131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1"/>
      <c r="G18" s="13">
        <f>G10</f>
        <v>-5090.21</v>
      </c>
      <c r="H18" s="42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1"/>
      <c r="G19" s="65">
        <f>G18+G15-G17</f>
        <v>530.3699999999999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60">
        <v>9868.44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85" t="s">
        <v>147</v>
      </c>
      <c r="E21" s="162"/>
      <c r="F21" s="186"/>
      <c r="G21" s="59">
        <v>8330.52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85" t="s">
        <v>148</v>
      </c>
      <c r="E22" s="162"/>
      <c r="F22" s="186"/>
      <c r="G22" s="59">
        <v>2101.8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87" t="s">
        <v>149</v>
      </c>
      <c r="E23" s="188"/>
      <c r="F23" s="189"/>
      <c r="G23" s="59">
        <v>0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87" t="s">
        <v>186</v>
      </c>
      <c r="E24" s="188"/>
      <c r="F24" s="189"/>
      <c r="G24" s="59">
        <v>512.64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85" t="s">
        <v>35</v>
      </c>
      <c r="E25" s="162"/>
      <c r="F25" s="186"/>
      <c r="G25" s="77">
        <f>G26+G33</f>
        <v>31815.65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72">
        <v>31815.65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9" t="s">
        <v>41</v>
      </c>
      <c r="E27" s="130"/>
      <c r="F27" s="131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9" t="s">
        <v>44</v>
      </c>
      <c r="E28" s="130"/>
      <c r="F28" s="131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9" t="s">
        <v>47</v>
      </c>
      <c r="E29" s="130"/>
      <c r="F29" s="131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9"/>
      <c r="E30" s="130"/>
      <c r="F30" s="131"/>
      <c r="G30" s="98"/>
      <c r="H30" s="73"/>
      <c r="I30" s="69"/>
    </row>
    <row r="31" spans="1:9" ht="13.5" customHeight="1" thickBot="1">
      <c r="A31" s="4"/>
      <c r="B31" s="12"/>
      <c r="C31" s="3"/>
      <c r="D31" s="129" t="s">
        <v>167</v>
      </c>
      <c r="E31" s="130"/>
      <c r="F31" s="130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96" t="s">
        <v>191</v>
      </c>
      <c r="E32" s="197"/>
      <c r="F32" s="198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29" t="s">
        <v>168</v>
      </c>
      <c r="E33" s="130"/>
      <c r="F33" s="130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96" t="s">
        <v>181</v>
      </c>
      <c r="E34" s="197"/>
      <c r="F34" s="198"/>
      <c r="G34" s="76">
        <v>0</v>
      </c>
      <c r="H34" s="74"/>
      <c r="I34" s="83"/>
    </row>
    <row r="35" spans="1:9" ht="13.5" customHeight="1" thickBot="1">
      <c r="A35" s="4"/>
      <c r="B35" s="12"/>
      <c r="C35" s="3"/>
      <c r="D35" s="129" t="s">
        <v>170</v>
      </c>
      <c r="E35" s="130"/>
      <c r="F35" s="130"/>
      <c r="G35" s="76">
        <v>0</v>
      </c>
      <c r="H35" s="74"/>
      <c r="I35" s="69"/>
    </row>
    <row r="36" spans="1:9" ht="13.5" customHeight="1" thickBot="1">
      <c r="A36" s="4"/>
      <c r="B36" s="12"/>
      <c r="C36" s="3"/>
      <c r="D36" s="129" t="s">
        <v>169</v>
      </c>
      <c r="E36" s="130"/>
      <c r="F36" s="130"/>
      <c r="G36" s="105">
        <f>G35+G32-G34</f>
        <v>0</v>
      </c>
      <c r="H36" s="74"/>
      <c r="I36" s="69"/>
    </row>
    <row r="37" spans="1:9" ht="26.25" customHeight="1" thickBot="1">
      <c r="A37" s="4"/>
      <c r="B37" s="12"/>
      <c r="C37" s="3"/>
      <c r="D37" s="129" t="s">
        <v>192</v>
      </c>
      <c r="E37" s="130"/>
      <c r="F37" s="130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9" t="s">
        <v>51</v>
      </c>
      <c r="E38" s="130"/>
      <c r="F38" s="131"/>
      <c r="G38" s="61">
        <f>G25+G40</f>
        <v>32346.02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9" t="s">
        <v>53</v>
      </c>
      <c r="E39" s="130"/>
      <c r="F39" s="131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29" t="s">
        <v>55</v>
      </c>
      <c r="E40" s="130"/>
      <c r="F40" s="131"/>
      <c r="G40" s="65">
        <f>G19</f>
        <v>530.3699999999999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29" t="s">
        <v>57</v>
      </c>
      <c r="E41" s="130"/>
      <c r="F41" s="131"/>
      <c r="G41" s="45">
        <f>G11+G12+G31-G25</f>
        <v>6523.479999999996</v>
      </c>
      <c r="H41" s="45"/>
    </row>
    <row r="42" spans="1:8" ht="38.25" customHeight="1" thickBot="1">
      <c r="A42" s="143" t="s">
        <v>58</v>
      </c>
      <c r="B42" s="144"/>
      <c r="C42" s="144"/>
      <c r="D42" s="144"/>
      <c r="E42" s="144"/>
      <c r="F42" s="145"/>
      <c r="G42" s="144"/>
      <c r="H42" s="146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2.19</v>
      </c>
      <c r="F45" s="70" t="s">
        <v>134</v>
      </c>
      <c r="G45" s="55">
        <v>3810334293</v>
      </c>
      <c r="H45" s="56">
        <f>G13</f>
        <v>5613.48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9868.44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8330.52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2101.8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/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99"/>
      <c r="G50" s="131"/>
      <c r="H50" s="56">
        <f>SUM(H44:H49)</f>
        <v>25914.24</v>
      </c>
    </row>
    <row r="51" spans="1:8" ht="19.5" customHeight="1" thickBot="1">
      <c r="A51" s="143" t="s">
        <v>64</v>
      </c>
      <c r="B51" s="144"/>
      <c r="C51" s="144"/>
      <c r="D51" s="144"/>
      <c r="E51" s="144"/>
      <c r="F51" s="144"/>
      <c r="G51" s="144"/>
      <c r="H51" s="147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5" t="s">
        <v>139</v>
      </c>
      <c r="E52" s="136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5" t="s">
        <v>69</v>
      </c>
      <c r="E53" s="136"/>
      <c r="F53" s="113">
        <v>0</v>
      </c>
      <c r="G53" s="111"/>
      <c r="H53" s="114"/>
    </row>
    <row r="54" spans="1:8" ht="41.25" customHeight="1" thickBot="1">
      <c r="A54" s="111" t="s">
        <v>187</v>
      </c>
      <c r="B54" s="111" t="s">
        <v>70</v>
      </c>
      <c r="C54" s="112" t="s">
        <v>67</v>
      </c>
      <c r="D54" s="135" t="s">
        <v>70</v>
      </c>
      <c r="E54" s="136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5" t="s">
        <v>72</v>
      </c>
      <c r="E55" s="136"/>
      <c r="F55" s="113">
        <v>0</v>
      </c>
      <c r="G55" s="111"/>
      <c r="H55" s="114"/>
    </row>
    <row r="56" spans="1:8" ht="18.75" customHeight="1" thickBot="1">
      <c r="A56" s="148" t="s">
        <v>73</v>
      </c>
      <c r="B56" s="149"/>
      <c r="C56" s="149"/>
      <c r="D56" s="149"/>
      <c r="E56" s="149"/>
      <c r="F56" s="149"/>
      <c r="G56" s="149"/>
      <c r="H56" s="150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3" t="s">
        <v>15</v>
      </c>
      <c r="E57" s="134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3" t="s">
        <v>18</v>
      </c>
      <c r="E58" s="134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3" t="s">
        <v>20</v>
      </c>
      <c r="E59" s="134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3" t="s">
        <v>53</v>
      </c>
      <c r="E60" s="134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3" t="s">
        <v>55</v>
      </c>
      <c r="E61" s="134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27" t="s">
        <v>57</v>
      </c>
      <c r="E62" s="128"/>
      <c r="F62" s="52">
        <f>D69+E69+F69+G69+H69</f>
        <v>-493.8100000000004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158</v>
      </c>
      <c r="G64" s="22" t="s">
        <v>159</v>
      </c>
      <c r="H64" s="120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370.6010256410256</v>
      </c>
      <c r="G66" s="88">
        <f>G67/((21.48+22.34)/2)</f>
        <v>92.64628023733455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5420.04</v>
      </c>
      <c r="G67" s="64">
        <v>2029.88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5913.85</v>
      </c>
      <c r="G68" s="63">
        <v>2029.88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-493.8100000000004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5420.04</v>
      </c>
      <c r="G70" s="101">
        <v>2029.88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69" t="s">
        <v>143</v>
      </c>
      <c r="E72" s="170"/>
      <c r="F72" s="170"/>
      <c r="G72" s="170"/>
      <c r="H72" s="17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2" t="s">
        <v>143</v>
      </c>
      <c r="E73" s="173"/>
      <c r="F73" s="173"/>
      <c r="G73" s="173"/>
      <c r="H73" s="17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3" t="s">
        <v>100</v>
      </c>
      <c r="B75" s="144"/>
      <c r="C75" s="144"/>
      <c r="D75" s="144"/>
      <c r="E75" s="144"/>
      <c r="F75" s="144"/>
      <c r="G75" s="144"/>
      <c r="H75" s="147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40" t="s">
        <v>193</v>
      </c>
      <c r="F76" s="141"/>
      <c r="G76" s="142"/>
      <c r="H76" s="104">
        <v>4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40"/>
      <c r="F77" s="141"/>
      <c r="G77" s="142"/>
      <c r="H77" s="104">
        <v>4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40"/>
      <c r="F78" s="141"/>
      <c r="G78" s="142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200"/>
      <c r="F79" s="201"/>
      <c r="G79" s="202"/>
      <c r="H79" s="104">
        <f>D71+E71+F71+G71+H71</f>
        <v>0</v>
      </c>
    </row>
    <row r="80" spans="1:8" ht="25.5" customHeight="1" thickBot="1">
      <c r="A80" s="143" t="s">
        <v>106</v>
      </c>
      <c r="B80" s="144"/>
      <c r="C80" s="144"/>
      <c r="D80" s="144"/>
      <c r="E80" s="144"/>
      <c r="F80" s="144"/>
      <c r="G80" s="144"/>
      <c r="H80" s="147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75">
        <v>2.4</v>
      </c>
      <c r="F81" s="176"/>
      <c r="G81" s="177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78"/>
      <c r="F82" s="179"/>
      <c r="G82" s="180"/>
      <c r="H82" s="124"/>
    </row>
    <row r="83" spans="1:8" ht="59.25" customHeight="1" thickBot="1">
      <c r="A83" s="4" t="s">
        <v>188</v>
      </c>
      <c r="B83" s="121" t="s">
        <v>112</v>
      </c>
      <c r="C83" s="122" t="s">
        <v>16</v>
      </c>
      <c r="D83" s="125" t="s">
        <v>112</v>
      </c>
      <c r="E83" s="182" t="s">
        <v>160</v>
      </c>
      <c r="F83" s="183"/>
      <c r="G83" s="183"/>
      <c r="H83" s="184"/>
    </row>
    <row r="84" ht="12.75">
      <c r="A84" s="1"/>
    </row>
    <row r="85" ht="12.75">
      <c r="A85" s="1"/>
    </row>
    <row r="86" spans="1:8" ht="38.25" customHeight="1">
      <c r="A86" s="181" t="s">
        <v>165</v>
      </c>
      <c r="B86" s="181"/>
      <c r="C86" s="181"/>
      <c r="D86" s="181"/>
      <c r="E86" s="181"/>
      <c r="F86" s="181"/>
      <c r="G86" s="181"/>
      <c r="H86" s="181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7" t="s">
        <v>114</v>
      </c>
      <c r="D89" s="138"/>
      <c r="E89" s="139"/>
    </row>
    <row r="90" spans="1:5" ht="18.75" customHeight="1" thickBot="1">
      <c r="A90" s="26">
        <v>2</v>
      </c>
      <c r="B90" s="4" t="s">
        <v>115</v>
      </c>
      <c r="C90" s="137" t="s">
        <v>116</v>
      </c>
      <c r="D90" s="138"/>
      <c r="E90" s="139"/>
    </row>
    <row r="91" spans="1:5" ht="16.5" customHeight="1" thickBot="1">
      <c r="A91" s="26">
        <v>3</v>
      </c>
      <c r="B91" s="4" t="s">
        <v>117</v>
      </c>
      <c r="C91" s="137" t="s">
        <v>118</v>
      </c>
      <c r="D91" s="138"/>
      <c r="E91" s="139"/>
    </row>
    <row r="92" spans="1:5" ht="13.5" thickBot="1">
      <c r="A92" s="26">
        <v>4</v>
      </c>
      <c r="B92" s="4" t="s">
        <v>16</v>
      </c>
      <c r="C92" s="137" t="s">
        <v>119</v>
      </c>
      <c r="D92" s="138"/>
      <c r="E92" s="139"/>
    </row>
    <row r="93" spans="1:5" ht="24" customHeight="1" thickBot="1">
      <c r="A93" s="26">
        <v>5</v>
      </c>
      <c r="B93" s="4" t="s">
        <v>85</v>
      </c>
      <c r="C93" s="137" t="s">
        <v>120</v>
      </c>
      <c r="D93" s="138"/>
      <c r="E93" s="139"/>
    </row>
    <row r="94" spans="1:5" ht="21" customHeight="1" thickBot="1">
      <c r="A94" s="27">
        <v>6</v>
      </c>
      <c r="B94" s="28" t="s">
        <v>121</v>
      </c>
      <c r="C94" s="137" t="s">
        <v>122</v>
      </c>
      <c r="D94" s="138"/>
      <c r="E94" s="139"/>
    </row>
    <row r="96" spans="2:3" ht="15">
      <c r="B96" s="132" t="s">
        <v>171</v>
      </c>
      <c r="C96" s="132"/>
    </row>
    <row r="97" spans="2:6" ht="60">
      <c r="B97" s="89" t="s">
        <v>172</v>
      </c>
      <c r="C97" s="90" t="s">
        <v>184</v>
      </c>
      <c r="D97" s="92" t="s">
        <v>183</v>
      </c>
      <c r="E97" s="91" t="s">
        <v>182</v>
      </c>
      <c r="F97" s="93" t="s">
        <v>173</v>
      </c>
    </row>
    <row r="98" spans="2:6" ht="22.5">
      <c r="B98" s="94" t="s">
        <v>174</v>
      </c>
      <c r="C98" s="85">
        <v>0</v>
      </c>
      <c r="D98" s="85">
        <v>1817.98</v>
      </c>
      <c r="E98" s="86">
        <v>0</v>
      </c>
      <c r="F98" s="95">
        <f>C98+D98-E98</f>
        <v>1817.98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E78:G78"/>
    <mergeCell ref="E79:G79"/>
    <mergeCell ref="D19:F19"/>
    <mergeCell ref="D22:F22"/>
    <mergeCell ref="D23:F23"/>
    <mergeCell ref="D60:E60"/>
    <mergeCell ref="D28:F28"/>
    <mergeCell ref="D32:F32"/>
    <mergeCell ref="D31:F31"/>
    <mergeCell ref="D37:F37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9:F9"/>
    <mergeCell ref="D29:F29"/>
    <mergeCell ref="D30:F30"/>
    <mergeCell ref="D24:F24"/>
    <mergeCell ref="D17:F17"/>
    <mergeCell ref="D18:F18"/>
    <mergeCell ref="D25:F25"/>
    <mergeCell ref="D26:F26"/>
    <mergeCell ref="D27:F27"/>
    <mergeCell ref="D20:F20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7:G77"/>
    <mergeCell ref="A1:H1"/>
    <mergeCell ref="D4:F4"/>
    <mergeCell ref="D5:F5"/>
    <mergeCell ref="D6:F6"/>
    <mergeCell ref="D3:F3"/>
    <mergeCell ref="D8:F8"/>
    <mergeCell ref="A7:H7"/>
    <mergeCell ref="D36:F36"/>
    <mergeCell ref="D33:F33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B96:C96"/>
    <mergeCell ref="D59:E59"/>
    <mergeCell ref="D55:E55"/>
    <mergeCell ref="C93:E93"/>
    <mergeCell ref="E76:G76"/>
    <mergeCell ref="D58:E58"/>
    <mergeCell ref="A42:H42"/>
    <mergeCell ref="C94:E9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2019-03-21T00:13:07Z</dcterms:modified>
  <cp:category/>
  <cp:version/>
  <cp:contentType/>
  <cp:contentStatus/>
</cp:coreProperties>
</file>