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<sst xmlns="http://schemas.openxmlformats.org/spreadsheetml/2006/main" count="289" uniqueCount="186">
  <si>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</si>
  <si>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</si>
  <si>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</si>
  <si>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</si>
  <si>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</si>
  <si>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</si>
  <si>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</si>
  <si>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</si>
  <si>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</si>
  <si>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</si>
  <si>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</si>
  <si>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</si>
  <si>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</si>
  <si>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</si>
  <si>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</si>
  <si>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</si>
  <si>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</si>
  <si>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</si>
  <si>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</si>
  <si>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</si>
  <si>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</si>
  <si>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</si>
  <si>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</si>
  <si>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</si>
  <si>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</si>
  <si>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</si>
  <si>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</si>
  <si>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</si>
  <si>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</si>
  <si>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</si>
  <si>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</si>
  <si>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</si>
  <si>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</si>
  <si>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</si>
  <si>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</si>
  <si>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</si>
  <si>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</si>
  <si>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</si>
  <si>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</si>
  <si>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</si>
  <si>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</si>
  <si>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</si>
  <si>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</si>
  <si>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</si>
  <si>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</si>
  <si>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</si>
  <si>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</si>
  <si>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</si>
  <si>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</si>
  <si>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</si>
  <si>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</si>
  <si>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</si>
  <si>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</si>
  <si>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</si>
  <si>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</si>
  <si>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</si>
  <si>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</si>
  <si>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</si>
  <si>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</si>
  <si>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</si>
  <si>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</si>
  <si>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</si>
  <si>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</si>
  <si>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</si>
  <si>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</si>
  <si>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</si>
  <si>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</si>
  <si>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</si>
  <si>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</si>
  <si>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</si>
  <si>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</si>
  <si>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</si>
  <si>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</si>
  <si>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</si>
  <si>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</si>
  <si>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</si>
  <si>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</si>
  <si>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</si>
  <si>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</si>
  <si>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</si>
  <si>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</si>
  <si>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</si>
  <si>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</si>
  <si>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</si>
  <si>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</si>
  <si>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</si>
  <si>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</si>
  <si>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</si>
  <si>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</si>
  <si>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</si>
  <si>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</si>
  <si>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</si>
  <si>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</si>
  <si>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</si>
  <si>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</si>
  <si>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</si>
  <si>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</si>
  <si>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</si>
  <si>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</si>
  <si>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</si>
  <si>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</si>
  <si>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</si>
  <si>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</si>
  <si>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</si>
  <si>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</si>
  <si>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</si>
  <si>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</si>
  <si>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</si>
  <si>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</si>
  <si>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</si>
  <si>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</si>
  <si>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</si>
  <si>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</si>
  <si>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</si>
  <si>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</si>
  <si>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</si>
  <si>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</si>
  <si>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</si>
  <si>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</si>
  <si>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</si>
  <si>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</si>
  <si>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</si>
  <si>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</si>
  <si>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</si>
  <si>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</si>
  <si>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</si>
  <si>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</si>
  <si>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</si>
  <si>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</si>
  <si>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</si>
  <si>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</si>
  <si>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</si>
  <si>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</si>
  <si>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</si>
  <si>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</si>
  <si>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</si>
  <si>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</si>
  <si>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</si>
  <si>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</si>
  <si>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</si>
  <si>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</si>
  <si>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</si>
  <si>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</si>
  <si>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</si>
  <si>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</si>
  <si>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</si>
  <si>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</si>
  <si>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</si>
  <si>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</si>
  <si>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</si>
  <si>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</si>
  <si>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</si>
  <si>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</si>
  <si>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</si>
  <si>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</si>
  <si>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</si>
  <si>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</si>
  <si>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</si>
  <si>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</si>
  <si>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</si>
  <si>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</si>
  <si>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</si>
  <si>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</si>
  <si>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</si>
  <si>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</si>
  <si>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</si>
  <si>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</si>
  <si>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</si>
  <si>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</si>
  <si>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</si>
  <si>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</si>
  <si>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</si>
  <si>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</si>
  <si>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</si>
  <si>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</si>
  <si>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</si>
  <si>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</si>
  <si>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</si>
  <si>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</si>
  <si>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</si>
  <si>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</si>
  <si>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</si>
  <si>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</si>
  <si>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</si>
  <si>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3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</si>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</sst>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7" t="s">
        <v>184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8">
        <v>45291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7">
        <v>87025.18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1">
        <v>230411.34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0" t="s">
        <v>23</v>
      </c>
      <c r="E12" s="151"/>
      <c r="F12" s="152"/>
      <c r="G12" s="72">
        <f>G13+G14+G20+G21+G22+G23+G31</f>
        <v>58164.39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9">
        <v>1896.19</v>
      </c>
      <c r="H13" s="5"/>
      <c r="L13" s="115">
        <f>G13+G14+G20+G21+G22+G23+G24-G32</f>
        <v>58164.39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3">
        <v>16559.49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4">
        <v>8738.88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5">
        <v>28164.22</v>
      </c>
      <c r="H16" s="43"/>
      <c r="M16" s="115">
        <f>G14+G31-G15</f>
        <v>7820.610000000002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9">
        <v>8805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87025.18</v>
      </c>
      <c r="H18" s="41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1">
        <f>G18+G15-G17</f>
        <v>86959.06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9">
        <v>21221.5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8">
        <v>18487.21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8" t="s">
        <v>35</v>
      </c>
      <c r="E25" s="139"/>
      <c r="F25" s="140"/>
      <c r="G25" s="70">
        <f>G26+G33</f>
        <v>39679.52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5">
        <v>39679.52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9"/>
      <c r="H30" s="66"/>
      <c r="I30" s="63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2" t="s">
        <v>51</v>
      </c>
      <c r="E38" s="133"/>
      <c r="F38" s="137"/>
      <c r="G38" s="60">
        <f>G25+G40</f>
        <v>126638.57999999999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1">
        <f>G19</f>
        <v>86959.06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4">
        <f>G11+G12+G31-G25</f>
        <v>248896.21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8805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0</v>
      </c>
      <c r="F45" s="64" t="s">
        <v>133</v>
      </c>
      <c r="G45" s="54">
        <v>3837002062</v>
      </c>
      <c r="H45" s="55">
        <f>G13</f>
        <v>1896.19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21221.5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 t="s">
        <v>183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3.19</v>
      </c>
      <c r="F48" s="56" t="s">
        <v>183</v>
      </c>
      <c r="G48" s="54">
        <v>3848006622</v>
      </c>
      <c r="H48" s="55">
        <f>G23</f>
        <v>18487.21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5">
        <f>SUM(H44:H48)</f>
        <v>50409.9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5" t="s">
        <v>135</v>
      </c>
      <c r="E51" s="15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5" t="s">
        <v>69</v>
      </c>
      <c r="E52" s="15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5" t="s">
        <v>70</v>
      </c>
      <c r="E53" s="15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5" t="s">
        <v>72</v>
      </c>
      <c r="E54" s="156"/>
      <c r="F54" s="102">
        <v>0</v>
      </c>
      <c r="G54" s="100"/>
      <c r="H54" s="103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4" t="s">
        <v>15</v>
      </c>
      <c r="E56" s="14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4" t="s">
        <v>18</v>
      </c>
      <c r="E57" s="14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4" t="s">
        <v>20</v>
      </c>
      <c r="E58" s="14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4" t="s">
        <v>53</v>
      </c>
      <c r="E59" s="14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4" t="s">
        <v>55</v>
      </c>
      <c r="E60" s="14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7" t="s">
        <v>57</v>
      </c>
      <c r="E61" s="198"/>
      <c r="F61" s="51">
        <f>D68+E68+F68+G68+H68</f>
        <v>6545.450000000001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7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26.37824220274634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14868.36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8322.91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6545.450000000001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v>14868.36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38">
        <f>E69-E66</f>
        <v>0</v>
      </c>
      <c r="F70" s="38">
        <f>F66-F69</f>
        <v>0</v>
      </c>
      <c r="G70" s="38">
        <f>G66-G69</f>
        <v>0</v>
      </c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4"/>
      <c r="F75" s="135"/>
      <c r="G75" s="136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4"/>
      <c r="F76" s="135"/>
      <c r="G76" s="136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4"/>
      <c r="F77" s="135"/>
      <c r="G77" s="136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4"/>
      <c r="F78" s="175"/>
      <c r="G78" s="176"/>
      <c r="H78" s="93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4">
        <v>2</v>
      </c>
      <c r="F80" s="165"/>
      <c r="G80" s="166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7">
        <v>2</v>
      </c>
      <c r="F81" s="168"/>
      <c r="G81" s="169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3869.92</v>
      </c>
      <c r="D97" s="128">
        <v>0</v>
      </c>
      <c r="E97" s="129"/>
      <c r="F97" s="86">
        <f>C97+D97-E97</f>
        <v>3869.92</v>
      </c>
    </row>
    <row r="98" spans="2:6" ht="22.5">
      <c r="B98" s="85" t="s">
        <v>167</v>
      </c>
      <c r="C98" s="78">
        <v>1371.05</v>
      </c>
      <c r="D98" s="128">
        <v>0</v>
      </c>
      <c r="E98" s="129"/>
      <c r="F98" s="86">
        <f>C98+D98-E98</f>
        <v>1371.05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2024-03-12T02:33:20Z</dcterms:modified>
  <cp:category/>
  <cp:version/>
  <cp:contentType/>
  <cp:contentStatus/>
</cp:coreProperties>
</file>