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 refMode="R1C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<sst xmlns="http://schemas.openxmlformats.org/spreadsheetml/2006/main" count="289" uniqueCount="186">
  <si>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</si>
  <si>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</si>
  <si>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</si>
  <si>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</si>
  <si>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</si>
  <si>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</si>
  <si>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</si>
  <si>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</si>
  <si>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</si>
  <si>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</si>
  <si>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</si>
  <si>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</si>
  <si>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</si>
  <si>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</si>
  <si>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</si>
  <si>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</si>
  <si>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</si>
  <si>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</si>
  <si>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</si>
  <si>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</si>
  <si>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</si>
  <si>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</si>
  <si>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</si>
  <si>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</si>
  <si>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</si>
  <si>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</si>
  <si>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</si>
  <si>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</si>
  <si>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</si>
  <si>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</si>
  <si>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</si>
  <si>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</si>
  <si>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</si>
  <si>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</si>
  <si>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</si>
  <si>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</si>
  <si>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</si>
  <si>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</si>
  <si>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</si>
  <si>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</si>
  <si>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</si>
  <si>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</si>
  <si>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</si>
  <si>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</si>
  <si>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</si>
  <si>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</si>
  <si>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</si>
  <si>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</si>
  <si>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</si>
  <si>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</si>
  <si>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</si>
  <si>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</si>
  <si>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</si>
  <si>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</si>
  <si>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</si>
  <si>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</si>
  <si>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</si>
  <si>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</si>
  <si>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</si>
  <si>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</si>
  <si>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</si>
  <si>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</si>
  <si>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</si>
  <si>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</si>
  <si>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</si>
  <si>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</si>
  <si>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</si>
  <si>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</si>
  <si>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</si>
  <si>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</si>
  <si>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</si>
  <si>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</si>
  <si>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</si>
  <si>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</si>
  <si>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</si>
  <si>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</si>
  <si>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</si>
  <si>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</si>
  <si>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</si>
  <si>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</si>
  <si>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</si>
  <si>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</si>
  <si>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</si>
  <si>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</si>
  <si>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</si>
  <si>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</si>
  <si>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</si>
  <si>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</si>
  <si>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</si>
  <si>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</si>
  <si>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</si>
  <si>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</si>
  <si>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</si>
  <si>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</si>
  <si>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</si>
  <si>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</si>
  <si>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</si>
  <si>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</si>
  <si>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</si>
  <si>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</si>
  <si>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</si>
  <si>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</si>
  <si>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</si>
  <si>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</si>
  <si>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</si>
  <si>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</si>
  <si>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</si>
  <si>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</si>
  <si>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</si>
  <si>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</si>
  <si>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</si>
  <si>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</si>
  <si>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</si>
  <si>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</si>
  <si>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</si>
  <si>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</si>
  <si>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</si>
  <si>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</si>
  <si>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</si>
  <si>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</si>
  <si>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</si>
  <si>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</si>
  <si>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</si>
  <si>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</si>
  <si>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</si>
  <si>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</si>
  <si>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</si>
  <si>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</si>
  <si>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</si>
  <si>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</si>
  <si>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</si>
  <si>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</si>
  <si>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</si>
  <si>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</si>
  <si>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</si>
  <si>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</si>
  <si>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</si>
  <si>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</si>
  <si>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</si>
  <si>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</si>
  <si>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</si>
  <si>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</si>
  <si>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</si>
  <si>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</si>
  <si>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</si>
  <si>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</si>
  <si>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</si>
  <si>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</si>
  <si>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</si>
  <si>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</si>
  <si>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</si>
  <si>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</si>
  <si>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</si>
  <si>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</si>
  <si>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</si>
  <si>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</si>
  <si>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</si>
  <si>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</si>
  <si>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</si>
  <si>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</si>
  <si>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</si>
  <si>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</si>
  <si>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</si>
  <si>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</si>
  <si>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</si>
  <si>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</si>
  <si>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</si>
  <si>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</si>
  <si>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</si>
  <si>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</si>
  <si>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</si>
  <si>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</si>
  <si>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</si>
  <si>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</si>
  <si>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</si>
  <si>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</si>
  <si>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</si>
  <si>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</si>
  <si>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</si>
  <si>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</si>
  <si>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</si>
  <si>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</si>
  <si>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</si>
  <si>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</si>
  <si>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 Бабушкина, 14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</si>
  <si>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Оплачено за 2020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</si>
</sst>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">
      <selection activeCell="G19" sqref="G1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5" t="s">
        <v>184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9">
        <v>44196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7">
        <v>7771.47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1">
        <v>22757.71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74359.88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9">
        <v>16403.76</v>
      </c>
      <c r="H13" s="5"/>
      <c r="L13" s="116">
        <f>G13+G14+G20+G21+G22+G23+G24-G32</f>
        <v>74918.6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3">
        <v>12213.12</v>
      </c>
      <c r="H14" s="5"/>
    </row>
    <row r="15" spans="1:8" ht="26.25" customHeight="1" thickBot="1">
      <c r="A15" s="4"/>
      <c r="B15" s="6"/>
      <c r="C15" s="3" t="s">
        <v>16</v>
      </c>
      <c r="D15" s="141" t="s">
        <v>147</v>
      </c>
      <c r="E15" s="142"/>
      <c r="F15" s="143"/>
      <c r="G15" s="74">
        <v>10545.57</v>
      </c>
      <c r="H15" s="5"/>
    </row>
    <row r="16" spans="1:13" ht="13.5" customHeight="1" thickBot="1">
      <c r="A16" s="4"/>
      <c r="B16" s="6"/>
      <c r="C16" s="3" t="s">
        <v>16</v>
      </c>
      <c r="D16" s="141" t="s">
        <v>148</v>
      </c>
      <c r="E16" s="142"/>
      <c r="F16" s="143"/>
      <c r="G16" s="75">
        <v>4898.94</v>
      </c>
      <c r="H16" s="43"/>
      <c r="M16" s="116">
        <f>G14+G31-G15</f>
        <v>1667.550000000001</v>
      </c>
    </row>
    <row r="17" spans="1:8" ht="13.5" customHeight="1" thickBot="1">
      <c r="A17" s="4"/>
      <c r="B17" s="6"/>
      <c r="C17" s="3" t="s">
        <v>16</v>
      </c>
      <c r="D17" s="141" t="s">
        <v>149</v>
      </c>
      <c r="E17" s="142"/>
      <c r="F17" s="143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7771.47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1">
        <f>G18+G15-G17</f>
        <v>18317.04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17046.08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5" t="s">
        <v>142</v>
      </c>
      <c r="E21" s="166"/>
      <c r="F21" s="176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5" t="s">
        <v>143</v>
      </c>
      <c r="E22" s="166"/>
      <c r="F22" s="176"/>
      <c r="G22" s="58">
        <v>3272.88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87" t="s">
        <v>144</v>
      </c>
      <c r="E23" s="188"/>
      <c r="F23" s="189"/>
      <c r="G23" s="58">
        <v>25424.04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87" t="s">
        <v>176</v>
      </c>
      <c r="E24" s="188"/>
      <c r="F24" s="189"/>
      <c r="G24" s="58">
        <v>558.72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5" t="s">
        <v>35</v>
      </c>
      <c r="E25" s="166"/>
      <c r="F25" s="176"/>
      <c r="G25" s="70">
        <f>G26+G33</f>
        <v>64497.94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64497.94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9"/>
      <c r="H30" s="66"/>
      <c r="I30" s="63"/>
    </row>
    <row r="31" spans="1:9" ht="13.5" customHeight="1" thickBot="1">
      <c r="A31" s="4"/>
      <c r="B31" s="12"/>
      <c r="C31" s="3"/>
      <c r="D31" s="141" t="s">
        <v>160</v>
      </c>
      <c r="E31" s="142"/>
      <c r="F31" s="142"/>
      <c r="G31" s="68"/>
      <c r="H31" s="67"/>
      <c r="I31" s="63"/>
    </row>
    <row r="32" spans="1:9" ht="13.5" customHeight="1" thickBot="1">
      <c r="A32" s="4"/>
      <c r="B32" s="12"/>
      <c r="C32" s="3"/>
      <c r="D32" s="141" t="s">
        <v>180</v>
      </c>
      <c r="E32" s="142"/>
      <c r="F32" s="142"/>
      <c r="G32" s="68"/>
      <c r="H32" s="67"/>
      <c r="I32" s="63"/>
    </row>
    <row r="33" spans="1:10" ht="13.5" customHeight="1" thickBot="1">
      <c r="A33" s="4"/>
      <c r="B33" s="12"/>
      <c r="C33" s="3"/>
      <c r="D33" s="141" t="s">
        <v>161</v>
      </c>
      <c r="E33" s="142"/>
      <c r="F33" s="142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1" t="s">
        <v>172</v>
      </c>
      <c r="E34" s="142"/>
      <c r="F34" s="196"/>
      <c r="G34" s="69"/>
      <c r="H34" s="67"/>
      <c r="I34" s="76"/>
    </row>
    <row r="35" spans="1:9" ht="13.5" customHeight="1" thickBot="1">
      <c r="A35" s="4"/>
      <c r="B35" s="12"/>
      <c r="C35" s="3"/>
      <c r="D35" s="141" t="s">
        <v>163</v>
      </c>
      <c r="E35" s="142"/>
      <c r="F35" s="142"/>
      <c r="G35" s="69"/>
      <c r="H35" s="67"/>
      <c r="I35" s="63"/>
    </row>
    <row r="36" spans="1:9" ht="13.5" customHeight="1" thickBot="1">
      <c r="A36" s="4"/>
      <c r="B36" s="12"/>
      <c r="C36" s="3"/>
      <c r="D36" s="141" t="s">
        <v>162</v>
      </c>
      <c r="E36" s="142"/>
      <c r="F36" s="142"/>
      <c r="G36" s="95"/>
      <c r="H36" s="67"/>
      <c r="I36" s="63"/>
    </row>
    <row r="37" spans="1:9" ht="13.5" customHeight="1" thickBot="1">
      <c r="A37" s="4"/>
      <c r="B37" s="12"/>
      <c r="C37" s="3"/>
      <c r="D37" s="141" t="s">
        <v>181</v>
      </c>
      <c r="E37" s="142"/>
      <c r="F37" s="142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1" t="s">
        <v>51</v>
      </c>
      <c r="E38" s="142"/>
      <c r="F38" s="143"/>
      <c r="G38" s="60">
        <f>G25+G40</f>
        <v>82814.98000000001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1" t="s">
        <v>55</v>
      </c>
      <c r="E40" s="142"/>
      <c r="F40" s="143"/>
      <c r="G40" s="61">
        <f>G19</f>
        <v>18317.04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1" t="s">
        <v>57</v>
      </c>
      <c r="E41" s="142"/>
      <c r="F41" s="143"/>
      <c r="G41" s="44">
        <f>G11+G12+G31-G25</f>
        <v>32619.649999999994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3.06</v>
      </c>
      <c r="F44" s="64" t="s">
        <v>133</v>
      </c>
      <c r="G44" s="54">
        <v>3837002062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3837002062</v>
      </c>
      <c r="H45" s="55">
        <f>G13</f>
        <v>16403.76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17046.08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3272.88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25424.04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97"/>
      <c r="G49" s="143"/>
      <c r="H49" s="55">
        <f>SUM(H44:H48)</f>
        <v>62146.759999999995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0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7" t="s">
        <v>136</v>
      </c>
      <c r="E51" s="12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7" t="s">
        <v>69</v>
      </c>
      <c r="E52" s="128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27" t="s">
        <v>70</v>
      </c>
      <c r="E53" s="12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7" t="s">
        <v>72</v>
      </c>
      <c r="E54" s="128"/>
      <c r="F54" s="103">
        <v>0</v>
      </c>
      <c r="G54" s="101"/>
      <c r="H54" s="104"/>
    </row>
    <row r="55" spans="1:8" ht="18.75" customHeight="1" thickBot="1">
      <c r="A55" s="144" t="s">
        <v>73</v>
      </c>
      <c r="B55" s="145"/>
      <c r="C55" s="145"/>
      <c r="D55" s="145"/>
      <c r="E55" s="145"/>
      <c r="F55" s="145"/>
      <c r="G55" s="145"/>
      <c r="H55" s="146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7" t="s">
        <v>57</v>
      </c>
      <c r="E61" s="148"/>
      <c r="F61" s="51">
        <f>D68+E68+F68+G68+H68</f>
        <v>1647.1799999999985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21.2973321858864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11878.8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10231.62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1647.1799999999985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11878.8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5" t="s">
        <v>138</v>
      </c>
      <c r="E71" s="136"/>
      <c r="F71" s="136"/>
      <c r="G71" s="136"/>
      <c r="H71" s="13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49" t="s">
        <v>138</v>
      </c>
      <c r="E72" s="150"/>
      <c r="F72" s="150"/>
      <c r="G72" s="150"/>
      <c r="H72" s="15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0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2"/>
      <c r="F75" s="133"/>
      <c r="G75" s="134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2"/>
      <c r="F76" s="133"/>
      <c r="G76" s="134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2"/>
      <c r="F77" s="133"/>
      <c r="G77" s="134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2"/>
      <c r="F78" s="153"/>
      <c r="G78" s="154"/>
      <c r="H78" s="94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0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7">
        <v>6</v>
      </c>
      <c r="F80" s="178"/>
      <c r="G80" s="179"/>
      <c r="H80" s="113">
        <v>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0">
        <v>6</v>
      </c>
      <c r="F81" s="181"/>
      <c r="G81" s="182"/>
      <c r="H81" s="114">
        <v>1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84" t="s">
        <v>153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158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164</v>
      </c>
      <c r="C95" s="124"/>
    </row>
    <row r="96" spans="2:6" ht="60">
      <c r="B96" s="80" t="s">
        <v>165</v>
      </c>
      <c r="C96" s="81" t="s">
        <v>174</v>
      </c>
      <c r="D96" s="83" t="s">
        <v>185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4310.85</v>
      </c>
      <c r="D97" s="118"/>
      <c r="E97" s="86"/>
      <c r="F97" s="86">
        <f>C97+D97-E97</f>
        <v>4310.85</v>
      </c>
    </row>
    <row r="98" spans="2:6" ht="22.5">
      <c r="B98" s="85" t="s">
        <v>168</v>
      </c>
      <c r="C98" s="78">
        <v>1399.18</v>
      </c>
      <c r="D98" s="118"/>
      <c r="E98" s="86"/>
      <c r="F98" s="86">
        <f>C98+D98-E98</f>
        <v>1399.18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Довольный пользователь Microsoft Office</cp:lastModifiedBy>
  <cp:lastPrinted>2016-02-29T09:28:14Z</cp:lastPrinted>
  <dcterms:created xsi:type="dcterms:W3CDTF">1996-10-08T23:32:33Z</dcterms:created>
  <dcterms:modified xsi:type="dcterms:W3CDTF">2021-02-20T05:04:27Z</dcterms:modified>
  <cp:category/>
  <cp:version/>
  <cp:contentType/>
  <cp:contentStatus/>
</cp:coreProperties>
</file>