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'2.8.'!$A$1:$H$104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<sst xmlns="http://schemas.openxmlformats.org/spreadsheetml/2006/main" count="293" uniqueCount="188">
  <si>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</si>
  <si>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</si>
  <si>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</si>
  <si>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</si>
  <si>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</si>
  <si>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</si>
  <si>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</si>
  <si>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</si>
  <si>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</si>
  <si>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</si>
  <si>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</si>
  <si>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</si>
  <si>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</si>
  <si>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</si>
  <si>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</si>
  <si>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</si>
  <si>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</si>
  <si>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</si>
  <si>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</si>
  <si>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</si>
  <si>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</si>
  <si>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</si>
  <si>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</si>
  <si>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</si>
  <si>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</si>
  <si>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</si>
  <si>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</si>
  <si>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</si>
  <si>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</si>
  <si>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</si>
  <si>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</si>
  <si>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</si>
  <si>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</si>
  <si>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</si>
  <si>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</si>
  <si>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</si>
  <si>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</si>
  <si>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</si>
  <si>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</si>
  <si>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</si>
  <si>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</si>
  <si>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</si>
  <si>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</si>
  <si>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</si>
  <si>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</si>
  <si>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</si>
  <si>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</si>
  <si>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</si>
  <si>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</si>
  <si>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</si>
  <si>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</si>
  <si>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</si>
  <si>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</si>
  <si>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</si>
  <si>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</si>
  <si>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</si>
  <si>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</si>
  <si>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</si>
  <si>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</si>
  <si>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</si>
  <si>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</si>
  <si>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</si>
  <si>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</si>
  <si>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</si>
  <si>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</si>
  <si>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</si>
  <si>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</si>
  <si>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</si>
  <si>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</si>
  <si>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</si>
  <si>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</si>
  <si>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</si>
  <si>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</si>
  <si>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</si>
  <si>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</si>
  <si>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</si>
  <si>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</si>
  <si>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</si>
  <si>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</si>
  <si>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</si>
  <si>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</si>
  <si>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</si>
  <si>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</si>
  <si>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</si>
  <si>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</si>
  <si>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</si>
  <si>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</si>
  <si>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</si>
  <si>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</si>
  <si>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</si>
  <si>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</si>
  <si>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</si>
  <si>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</si>
  <si>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</si>
  <si>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</si>
  <si>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</si>
  <si>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</si>
  <si>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</si>
  <si>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</si>
  <si>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</si>
  <si>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</si>
  <si>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</si>
  <si>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</si>
  <si>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</si>
  <si>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</si>
  <si>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</si>
  <si>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</si>
  <si>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</si>
  <si>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</si>
  <si>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</si>
  <si>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</si>
  <si>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</si>
  <si>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</si>
  <si>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</si>
  <si>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</si>
  <si>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</si>
  <si>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</si>
  <si>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</si>
  <si>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</si>
  <si>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</si>
  <si>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</si>
  <si>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</si>
  <si>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</si>
  <si>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</si>
  <si>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</si>
  <si>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</si>
  <si>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</si>
  <si>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</si>
  <si>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</si>
  <si>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</si>
  <si>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</si>
  <si>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</si>
  <si>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</si>
  <si>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</si>
  <si>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</si>
  <si>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</si>
  <si>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</si>
  <si>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</si>
  <si>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</si>
  <si>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</si>
  <si>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</si>
  <si>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</si>
  <si>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</si>
  <si>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</si>
  <si>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</si>
  <si>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</si>
  <si>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</si>
  <si>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</si>
  <si>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</si>
  <si>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</si>
  <si>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</si>
  <si>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</si>
  <si>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</si>
  <si>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</si>
  <si>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</si>
  <si>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</si>
  <si>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</si>
  <si>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</si>
  <si>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</si>
  <si>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</si>
  <si>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</si>
  <si>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</si>
  <si>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</si>
  <si>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</si>
  <si>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</si>
  <si>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</si>
  <si>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</si>
  <si>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</si>
  <si>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</si>
  <si>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</si>
  <si>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</si>
  <si>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</si>
  <si>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</si>
  <si>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</si>
  <si>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</si>
  <si>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</si>
  <si>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</si>
  <si>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</si>
  <si>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</si>
  <si>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</si>
  <si>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</si>
  <si>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</si>
  <si>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кв. с 1 по 8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</si>
  <si>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ФРУНЗЕ, д. 7 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</si>
  <si>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</si>
  <si>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</si>
  <si>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в том числе оплачено текущего ремонта юрлицами</t>
  </si>
  <si>
    <t>кв.4,7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</si>
</sst>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24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24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50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1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0" fillId="37" borderId="11" xfId="0" applyFont="1" applyFill="1" applyBorder="1" applyAlignment="1">
      <alignment vertical="top" wrapText="1"/>
    </xf>
    <xf numFmtId="0" fontId="0" fillId="37" borderId="24" xfId="0" applyFont="1" applyFill="1" applyBorder="1" applyAlignment="1">
      <alignment vertical="top" wrapText="1"/>
    </xf>
    <xf numFmtId="0" fontId="6" fillId="37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4" fontId="4" fillId="35" borderId="17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0" fontId="52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9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7" borderId="46" xfId="0" applyFont="1" applyFill="1" applyBorder="1" applyAlignment="1">
      <alignment horizontal="center" vertical="top" wrapText="1"/>
    </xf>
    <xf numFmtId="0" fontId="0" fillId="37" borderId="47" xfId="0" applyFont="1" applyFill="1" applyBorder="1" applyAlignment="1">
      <alignment horizontal="center" vertical="top" wrapText="1"/>
    </xf>
    <xf numFmtId="0" fontId="0" fillId="37" borderId="48" xfId="0" applyFont="1" applyFill="1" applyBorder="1" applyAlignment="1">
      <alignment horizontal="center"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9" xfId="0" applyFont="1" applyFill="1" applyBorder="1" applyAlignment="1">
      <alignment horizontal="center" wrapText="1"/>
    </xf>
    <xf numFmtId="0" fontId="4" fillId="36" borderId="29" xfId="0" applyFont="1" applyFill="1" applyBorder="1" applyAlignment="1">
      <alignment horizontal="center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39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37" borderId="36" xfId="0" applyFont="1" applyFill="1" applyBorder="1" applyAlignment="1">
      <alignment horizontal="center" vertical="top" wrapText="1"/>
    </xf>
    <xf numFmtId="0" fontId="0" fillId="37" borderId="37" xfId="0" applyFont="1" applyFill="1" applyBorder="1" applyAlignment="1">
      <alignment horizontal="center" vertical="top" wrapText="1"/>
    </xf>
    <xf numFmtId="0" fontId="0" fillId="37" borderId="3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3">
      <selection activeCell="E79" sqref="E79:G79"/>
    </sheetView>
  </sheetViews>
  <sheetFormatPr defaultColWidth="9.140625" defaultRowHeight="12.75"/>
  <cols>
    <col min="1" max="1" width="31.28125" style="0" customWidth="1"/>
    <col min="2" max="2" width="13.42187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8" t="s">
        <v>183</v>
      </c>
      <c r="B1" s="128"/>
      <c r="C1" s="128"/>
      <c r="D1" s="128"/>
      <c r="E1" s="128"/>
      <c r="F1" s="128"/>
      <c r="G1" s="128"/>
      <c r="H1" s="128"/>
    </row>
    <row r="2" ht="13.5" thickBot="1">
      <c r="A2" s="1"/>
    </row>
    <row r="3" spans="1:8" ht="26.25" thickBot="1">
      <c r="A3" s="7" t="s">
        <v>0</v>
      </c>
      <c r="B3" s="8" t="s">
        <v>1</v>
      </c>
      <c r="C3" s="33" t="s">
        <v>2</v>
      </c>
      <c r="D3" s="138"/>
      <c r="E3" s="139"/>
      <c r="F3" s="140"/>
      <c r="G3" s="8" t="s">
        <v>4</v>
      </c>
      <c r="H3" s="9"/>
    </row>
    <row r="4" spans="1:8" ht="51.75" thickBot="1">
      <c r="A4" s="4" t="s">
        <v>6</v>
      </c>
      <c r="B4" s="4" t="s">
        <v>7</v>
      </c>
      <c r="C4" s="3"/>
      <c r="D4" s="129"/>
      <c r="E4" s="130"/>
      <c r="F4" s="131"/>
      <c r="G4" s="10">
        <v>43190</v>
      </c>
      <c r="H4" s="5"/>
    </row>
    <row r="5" spans="1:8" ht="39" thickBot="1">
      <c r="A5" s="4" t="s">
        <v>9</v>
      </c>
      <c r="B5" s="4" t="s">
        <v>10</v>
      </c>
      <c r="C5" s="3"/>
      <c r="D5" s="132"/>
      <c r="E5" s="133"/>
      <c r="F5" s="134"/>
      <c r="G5" s="34">
        <v>42736</v>
      </c>
      <c r="H5" s="34"/>
    </row>
    <row r="6" spans="1:8" ht="39" thickBot="1">
      <c r="A6" s="4" t="s">
        <v>11</v>
      </c>
      <c r="B6" s="4" t="s">
        <v>12</v>
      </c>
      <c r="C6" s="3"/>
      <c r="D6" s="135"/>
      <c r="E6" s="136"/>
      <c r="F6" s="137"/>
      <c r="G6" s="35">
        <v>43100</v>
      </c>
      <c r="H6" s="5"/>
    </row>
    <row r="7" spans="1:8" ht="38.25" customHeight="1" thickBot="1">
      <c r="A7" s="115" t="s">
        <v>13</v>
      </c>
      <c r="B7" s="116"/>
      <c r="C7" s="116"/>
      <c r="D7" s="117"/>
      <c r="E7" s="117"/>
      <c r="F7" s="117"/>
      <c r="G7" s="116"/>
      <c r="H7" s="118"/>
    </row>
    <row r="8" spans="1:8" ht="33" customHeight="1" thickBot="1">
      <c r="A8" s="39" t="s">
        <v>0</v>
      </c>
      <c r="B8" s="38" t="s">
        <v>1</v>
      </c>
      <c r="C8" s="40" t="s">
        <v>2</v>
      </c>
      <c r="D8" s="141" t="s">
        <v>3</v>
      </c>
      <c r="E8" s="142"/>
      <c r="F8" s="143"/>
      <c r="G8" s="36" t="s">
        <v>153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9" t="s">
        <v>15</v>
      </c>
      <c r="E9" s="139"/>
      <c r="F9" s="160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9" t="s">
        <v>18</v>
      </c>
      <c r="E10" s="139"/>
      <c r="F10" s="160"/>
      <c r="G10" s="62">
        <v>32022.5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9" t="s">
        <v>20</v>
      </c>
      <c r="E11" s="139"/>
      <c r="F11" s="160"/>
      <c r="G11" s="87">
        <v>69463.35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64" t="s">
        <v>23</v>
      </c>
      <c r="E12" s="165"/>
      <c r="F12" s="166"/>
      <c r="G12" s="88">
        <f>G13+G14+G20+G21+G22+G23+G31</f>
        <v>139004.87999999998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1" t="s">
        <v>26</v>
      </c>
      <c r="E13" s="122"/>
      <c r="F13" s="126"/>
      <c r="G13" s="64">
        <v>19987.47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1" t="s">
        <v>29</v>
      </c>
      <c r="E14" s="122"/>
      <c r="F14" s="126"/>
      <c r="G14" s="89">
        <v>11397.24</v>
      </c>
      <c r="H14" s="5"/>
    </row>
    <row r="15" spans="1:8" ht="26.25" customHeight="1" thickBot="1">
      <c r="A15" s="4"/>
      <c r="B15" s="6"/>
      <c r="C15" s="3" t="s">
        <v>16</v>
      </c>
      <c r="D15" s="121" t="s">
        <v>155</v>
      </c>
      <c r="E15" s="122"/>
      <c r="F15" s="126"/>
      <c r="G15" s="90">
        <f>8464.66+G32</f>
        <v>12644.98</v>
      </c>
      <c r="H15" s="5"/>
    </row>
    <row r="16" spans="1:8" ht="13.5" customHeight="1" thickBot="1">
      <c r="A16" s="4"/>
      <c r="B16" s="6"/>
      <c r="C16" s="3" t="s">
        <v>16</v>
      </c>
      <c r="D16" s="121" t="s">
        <v>156</v>
      </c>
      <c r="E16" s="122"/>
      <c r="F16" s="126"/>
      <c r="G16" s="91">
        <v>12344.92</v>
      </c>
      <c r="H16" s="48"/>
    </row>
    <row r="17" spans="1:8" ht="13.5" customHeight="1" thickBot="1">
      <c r="A17" s="4"/>
      <c r="B17" s="6"/>
      <c r="C17" s="3" t="s">
        <v>16</v>
      </c>
      <c r="D17" s="121" t="s">
        <v>157</v>
      </c>
      <c r="E17" s="122"/>
      <c r="F17" s="126"/>
      <c r="G17" s="64">
        <v>141741</v>
      </c>
      <c r="H17" s="5"/>
    </row>
    <row r="18" spans="1:8" ht="24.75" customHeight="1" thickBot="1">
      <c r="A18" s="4"/>
      <c r="B18" s="6"/>
      <c r="C18" s="3" t="s">
        <v>16</v>
      </c>
      <c r="D18" s="121" t="s">
        <v>18</v>
      </c>
      <c r="E18" s="122"/>
      <c r="F18" s="126"/>
      <c r="G18" s="14">
        <f>G10</f>
        <v>32022.5</v>
      </c>
      <c r="H18" s="5"/>
    </row>
    <row r="19" spans="1:8" ht="27" customHeight="1" thickBot="1">
      <c r="A19" s="4"/>
      <c r="B19" s="6"/>
      <c r="C19" s="3" t="s">
        <v>16</v>
      </c>
      <c r="D19" s="121" t="s">
        <v>55</v>
      </c>
      <c r="E19" s="122"/>
      <c r="F19" s="126"/>
      <c r="G19" s="72">
        <f>G18+G15-G17</f>
        <v>-97073.52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8" t="s">
        <v>32</v>
      </c>
      <c r="E20" s="169"/>
      <c r="F20" s="170"/>
      <c r="G20" s="64">
        <v>20674.39</v>
      </c>
      <c r="H20" s="5"/>
    </row>
    <row r="21" spans="1:8" ht="26.25" customHeight="1" thickBot="1">
      <c r="A21" s="4" t="s">
        <v>33</v>
      </c>
      <c r="B21" s="31" t="s">
        <v>147</v>
      </c>
      <c r="C21" s="3" t="s">
        <v>16</v>
      </c>
      <c r="D21" s="159" t="s">
        <v>150</v>
      </c>
      <c r="E21" s="139"/>
      <c r="F21" s="160"/>
      <c r="G21" s="63">
        <v>17422.49</v>
      </c>
      <c r="H21" s="5"/>
    </row>
    <row r="22" spans="1:8" ht="26.25" customHeight="1" thickBot="1">
      <c r="A22" s="4" t="s">
        <v>36</v>
      </c>
      <c r="B22" s="31" t="s">
        <v>149</v>
      </c>
      <c r="C22" s="3" t="s">
        <v>16</v>
      </c>
      <c r="D22" s="159" t="s">
        <v>151</v>
      </c>
      <c r="E22" s="139"/>
      <c r="F22" s="160"/>
      <c r="G22" s="63">
        <v>4401.68</v>
      </c>
      <c r="H22" s="5"/>
    </row>
    <row r="23" spans="1:8" ht="35.25" customHeight="1" thickBot="1">
      <c r="A23" s="4" t="s">
        <v>39</v>
      </c>
      <c r="B23" s="32" t="s">
        <v>148</v>
      </c>
      <c r="C23" s="3" t="s">
        <v>16</v>
      </c>
      <c r="D23" s="161" t="s">
        <v>152</v>
      </c>
      <c r="E23" s="162"/>
      <c r="F23" s="163"/>
      <c r="G23" s="63">
        <v>34161.06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59" t="s">
        <v>35</v>
      </c>
      <c r="E24" s="139"/>
      <c r="F24" s="160"/>
      <c r="G24" s="85">
        <f>G25+G26+G27+G28+G29+G30</f>
        <v>132705.64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4" t="s">
        <v>38</v>
      </c>
      <c r="E25" s="165"/>
      <c r="F25" s="166"/>
      <c r="G25" s="81">
        <v>80529.46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1" t="s">
        <v>41</v>
      </c>
      <c r="E26" s="122"/>
      <c r="F26" s="126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1" t="s">
        <v>44</v>
      </c>
      <c r="E27" s="122"/>
      <c r="F27" s="126"/>
      <c r="G27" s="81">
        <f>0</f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1" t="s">
        <v>47</v>
      </c>
      <c r="E28" s="122"/>
      <c r="F28" s="126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1"/>
      <c r="E29" s="122"/>
      <c r="F29" s="126"/>
      <c r="G29" s="109"/>
      <c r="H29" s="82"/>
      <c r="I29" s="78"/>
    </row>
    <row r="30" spans="1:9" ht="13.5" customHeight="1" thickBot="1">
      <c r="A30" s="4"/>
      <c r="B30" s="13"/>
      <c r="C30" s="3"/>
      <c r="D30" s="121" t="s">
        <v>172</v>
      </c>
      <c r="E30" s="122"/>
      <c r="F30" s="167"/>
      <c r="G30" s="110">
        <v>52176.18</v>
      </c>
      <c r="H30" s="83"/>
      <c r="I30" s="78"/>
    </row>
    <row r="31" spans="1:9" ht="13.5" customHeight="1" thickBot="1">
      <c r="A31" s="4"/>
      <c r="B31" s="13"/>
      <c r="C31" s="3"/>
      <c r="D31" s="121" t="s">
        <v>173</v>
      </c>
      <c r="E31" s="122"/>
      <c r="F31" s="122"/>
      <c r="G31" s="110">
        <v>30960.55</v>
      </c>
      <c r="H31" s="83"/>
      <c r="I31" s="78"/>
    </row>
    <row r="32" spans="1:10" ht="13.5" customHeight="1" thickBot="1">
      <c r="A32" s="4"/>
      <c r="B32" s="13"/>
      <c r="C32" s="3"/>
      <c r="D32" s="121" t="s">
        <v>186</v>
      </c>
      <c r="E32" s="122"/>
      <c r="F32" s="122"/>
      <c r="G32" s="110">
        <v>4180.32</v>
      </c>
      <c r="H32" s="83"/>
      <c r="I32" s="78"/>
      <c r="J32" t="s">
        <v>171</v>
      </c>
    </row>
    <row r="33" spans="1:9" ht="13.5" customHeight="1" thickBot="1">
      <c r="A33" s="4"/>
      <c r="B33" s="13"/>
      <c r="C33" s="3"/>
      <c r="D33" s="121" t="s">
        <v>175</v>
      </c>
      <c r="E33" s="122"/>
      <c r="F33" s="122"/>
      <c r="G33" s="84">
        <v>16486.01</v>
      </c>
      <c r="H33" s="83"/>
      <c r="I33" s="78"/>
    </row>
    <row r="34" spans="1:9" ht="13.5" customHeight="1" thickBot="1">
      <c r="A34" s="4"/>
      <c r="B34" s="13"/>
      <c r="C34" s="3"/>
      <c r="D34" s="121" t="s">
        <v>174</v>
      </c>
      <c r="E34" s="122"/>
      <c r="F34" s="122"/>
      <c r="G34" s="111">
        <f>G33+G30-G31</f>
        <v>37701.64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21" t="s">
        <v>51</v>
      </c>
      <c r="E35" s="122"/>
      <c r="F35" s="126"/>
      <c r="G35" s="65">
        <f>G24+G10</f>
        <v>164728.14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1" t="s">
        <v>53</v>
      </c>
      <c r="E36" s="122"/>
      <c r="F36" s="126"/>
      <c r="G36" s="12">
        <v>0</v>
      </c>
      <c r="H36" s="5"/>
      <c r="M36" t="s">
        <v>171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1" t="s">
        <v>55</v>
      </c>
      <c r="E37" s="122"/>
      <c r="F37" s="126"/>
      <c r="G37" s="72">
        <f>G19</f>
        <v>-97073.52</v>
      </c>
      <c r="H37" s="46"/>
    </row>
    <row r="38" spans="1:8" ht="39" customHeight="1" thickBot="1">
      <c r="A38" s="4" t="s">
        <v>166</v>
      </c>
      <c r="B38" s="4" t="s">
        <v>154</v>
      </c>
      <c r="C38" s="3" t="s">
        <v>16</v>
      </c>
      <c r="D38" s="121" t="s">
        <v>57</v>
      </c>
      <c r="E38" s="122"/>
      <c r="F38" s="126"/>
      <c r="G38" s="86">
        <f>G11+G12-G249+G34</f>
        <v>246169.87</v>
      </c>
      <c r="H38" s="48"/>
    </row>
    <row r="39" spans="1:8" ht="38.25" customHeight="1" thickBot="1">
      <c r="A39" s="119" t="s">
        <v>58</v>
      </c>
      <c r="B39" s="120"/>
      <c r="C39" s="120"/>
      <c r="D39" s="120"/>
      <c r="E39" s="120"/>
      <c r="F39" s="116"/>
      <c r="G39" s="120"/>
      <c r="H39" s="118"/>
    </row>
    <row r="40" spans="1:8" ht="68.25" thickBot="1">
      <c r="A40" s="4" t="s">
        <v>167</v>
      </c>
      <c r="B40" s="4" t="s">
        <v>60</v>
      </c>
      <c r="C40" s="3" t="s">
        <v>131</v>
      </c>
      <c r="D40" s="17" t="s">
        <v>63</v>
      </c>
      <c r="E40" s="4" t="s">
        <v>132</v>
      </c>
      <c r="F40" s="44" t="s">
        <v>134</v>
      </c>
      <c r="G40" s="45" t="s">
        <v>158</v>
      </c>
      <c r="H40" s="42" t="s">
        <v>139</v>
      </c>
    </row>
    <row r="41" spans="1:8" ht="79.5" customHeight="1" thickBot="1">
      <c r="A41" s="15">
        <v>1</v>
      </c>
      <c r="B41" s="4" t="s">
        <v>124</v>
      </c>
      <c r="C41" s="3" t="s">
        <v>127</v>
      </c>
      <c r="D41" s="57" t="s">
        <v>159</v>
      </c>
      <c r="E41" s="51">
        <v>2.13</v>
      </c>
      <c r="F41" s="58" t="s">
        <v>135</v>
      </c>
      <c r="G41" s="59">
        <v>3810334293</v>
      </c>
      <c r="H41" s="60">
        <f>G17</f>
        <v>141741</v>
      </c>
    </row>
    <row r="42" spans="1:8" ht="56.25" customHeight="1" thickBot="1">
      <c r="A42" s="15">
        <v>2</v>
      </c>
      <c r="B42" s="4" t="s">
        <v>130</v>
      </c>
      <c r="C42" s="3" t="s">
        <v>127</v>
      </c>
      <c r="D42" s="50" t="s">
        <v>160</v>
      </c>
      <c r="E42" s="73">
        <v>3.73</v>
      </c>
      <c r="F42" s="79" t="s">
        <v>135</v>
      </c>
      <c r="G42" s="59">
        <v>3810334293</v>
      </c>
      <c r="H42" s="60">
        <f>G13</f>
        <v>19987.47</v>
      </c>
    </row>
    <row r="43" spans="1:8" ht="39" customHeight="1" thickBot="1">
      <c r="A43" s="15">
        <v>3</v>
      </c>
      <c r="B43" s="4" t="s">
        <v>125</v>
      </c>
      <c r="C43" s="3" t="s">
        <v>127</v>
      </c>
      <c r="D43" s="50" t="s">
        <v>133</v>
      </c>
      <c r="E43" s="51">
        <v>3.85</v>
      </c>
      <c r="F43" s="80" t="s">
        <v>136</v>
      </c>
      <c r="G43" s="59">
        <v>3848000155</v>
      </c>
      <c r="H43" s="60">
        <f>G20</f>
        <v>20674.39</v>
      </c>
    </row>
    <row r="44" spans="1:8" ht="39" customHeight="1" thickBot="1">
      <c r="A44" s="15">
        <v>4</v>
      </c>
      <c r="B44" s="4" t="s">
        <v>126</v>
      </c>
      <c r="C44" s="3" t="s">
        <v>127</v>
      </c>
      <c r="D44" s="50" t="s">
        <v>133</v>
      </c>
      <c r="E44" s="51">
        <v>3.25</v>
      </c>
      <c r="F44" s="80" t="s">
        <v>137</v>
      </c>
      <c r="G44" s="59">
        <v>3837003965</v>
      </c>
      <c r="H44" s="60">
        <f>G21</f>
        <v>17422.49</v>
      </c>
    </row>
    <row r="45" spans="1:8" ht="68.25" thickBot="1">
      <c r="A45" s="15">
        <v>5</v>
      </c>
      <c r="B45" s="4" t="s">
        <v>128</v>
      </c>
      <c r="C45" s="3" t="s">
        <v>127</v>
      </c>
      <c r="D45" s="57" t="s">
        <v>159</v>
      </c>
      <c r="E45" s="51">
        <v>0.82</v>
      </c>
      <c r="F45" s="58" t="s">
        <v>138</v>
      </c>
      <c r="G45" s="59">
        <v>3848006622</v>
      </c>
      <c r="H45" s="60">
        <f>G22</f>
        <v>4401.68</v>
      </c>
    </row>
    <row r="46" spans="1:8" ht="68.25" thickBot="1">
      <c r="A46" s="15">
        <v>6</v>
      </c>
      <c r="B46" s="16" t="s">
        <v>129</v>
      </c>
      <c r="C46" s="3" t="s">
        <v>127</v>
      </c>
      <c r="D46" s="57" t="s">
        <v>159</v>
      </c>
      <c r="E46" s="51">
        <v>6.37</v>
      </c>
      <c r="F46" s="61" t="s">
        <v>138</v>
      </c>
      <c r="G46" s="59">
        <v>3848006622</v>
      </c>
      <c r="H46" s="60">
        <f>G23</f>
        <v>34161.06</v>
      </c>
    </row>
    <row r="47" spans="1:8" ht="40.5" customHeight="1" thickBot="1">
      <c r="A47" s="4" t="s">
        <v>168</v>
      </c>
      <c r="B47" s="4" t="s">
        <v>62</v>
      </c>
      <c r="C47" s="3" t="s">
        <v>16</v>
      </c>
      <c r="D47" s="4"/>
      <c r="E47" s="4"/>
      <c r="F47" s="144"/>
      <c r="G47" s="126"/>
      <c r="H47" s="60">
        <f>SUM(H41:H46)</f>
        <v>238388.08999999997</v>
      </c>
    </row>
    <row r="48" spans="1:8" ht="19.5" customHeight="1" thickBot="1">
      <c r="A48" s="119" t="s">
        <v>64</v>
      </c>
      <c r="B48" s="120"/>
      <c r="C48" s="120"/>
      <c r="D48" s="120"/>
      <c r="E48" s="120"/>
      <c r="F48" s="120"/>
      <c r="G48" s="120"/>
      <c r="H48" s="127"/>
    </row>
    <row r="49" spans="1:8" ht="47.25" customHeight="1" thickBot="1">
      <c r="A49" s="50" t="s">
        <v>169</v>
      </c>
      <c r="B49" s="50" t="s">
        <v>66</v>
      </c>
      <c r="C49" s="51" t="s">
        <v>67</v>
      </c>
      <c r="D49" s="113" t="s">
        <v>140</v>
      </c>
      <c r="E49" s="114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13" t="s">
        <v>69</v>
      </c>
      <c r="E50" s="114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13" t="s">
        <v>71</v>
      </c>
      <c r="E51" s="114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13" t="s">
        <v>73</v>
      </c>
      <c r="E52" s="114"/>
      <c r="F52" s="55">
        <v>0</v>
      </c>
      <c r="G52" s="50"/>
      <c r="H52" s="48"/>
    </row>
    <row r="53" spans="1:8" ht="18.75" customHeight="1" thickBot="1">
      <c r="A53" s="123" t="s">
        <v>74</v>
      </c>
      <c r="B53" s="124"/>
      <c r="C53" s="124"/>
      <c r="D53" s="124"/>
      <c r="E53" s="124"/>
      <c r="F53" s="124"/>
      <c r="G53" s="124"/>
      <c r="H53" s="125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13" t="s">
        <v>15</v>
      </c>
      <c r="E54" s="114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13" t="s">
        <v>18</v>
      </c>
      <c r="E55" s="114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13" t="s">
        <v>20</v>
      </c>
      <c r="E56" s="114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13" t="s">
        <v>53</v>
      </c>
      <c r="E57" s="114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13" t="s">
        <v>55</v>
      </c>
      <c r="E58" s="114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57" t="s">
        <v>57</v>
      </c>
      <c r="E59" s="158"/>
      <c r="F59" s="56">
        <f>D66+E66+F66+G66+H66</f>
        <v>76654.81</v>
      </c>
      <c r="G59" s="52"/>
      <c r="H59" s="54"/>
    </row>
    <row r="60" spans="1:8" ht="30" customHeight="1" thickBot="1">
      <c r="A60" s="18" t="s">
        <v>141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161</v>
      </c>
      <c r="E61" s="66" t="s">
        <v>162</v>
      </c>
      <c r="F61" s="21" t="s">
        <v>163</v>
      </c>
      <c r="G61" s="24" t="s">
        <v>164</v>
      </c>
      <c r="H61" s="41" t="s">
        <v>145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142</v>
      </c>
      <c r="E62" s="3" t="s">
        <v>143</v>
      </c>
      <c r="F62" s="3" t="s">
        <v>143</v>
      </c>
      <c r="G62" s="3" t="s">
        <v>143</v>
      </c>
      <c r="H62" s="23" t="s">
        <v>146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161.51824073622026</v>
      </c>
      <c r="E63" s="75">
        <f>E64/140.38</f>
        <v>246.01923350904687</v>
      </c>
      <c r="F63" s="75">
        <f>F64/14.34</f>
        <v>363.53905160390514</v>
      </c>
      <c r="G63" s="76">
        <f>G64/22.34</f>
        <v>568.253357206804</v>
      </c>
      <c r="H63" s="77">
        <f>H64/0.99</f>
        <v>942.2222222222222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264670.25</v>
      </c>
      <c r="E64" s="64">
        <v>34536.18</v>
      </c>
      <c r="F64" s="64">
        <v>5213.15</v>
      </c>
      <c r="G64" s="71">
        <v>12694.78</v>
      </c>
      <c r="H64" s="67">
        <v>932.8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202472.38</v>
      </c>
      <c r="E65" s="64">
        <v>23118.69</v>
      </c>
      <c r="F65" s="64">
        <v>3718.7</v>
      </c>
      <c r="G65" s="68">
        <v>11466.47</v>
      </c>
      <c r="H65" s="68">
        <v>616.11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62197.869999999995</v>
      </c>
      <c r="E66" s="75">
        <f>E64-E65</f>
        <v>11417.490000000002</v>
      </c>
      <c r="F66" s="75">
        <f>F64-F65</f>
        <v>1494.4499999999998</v>
      </c>
      <c r="G66" s="77">
        <f>G64-G65</f>
        <v>1228.3100000000013</v>
      </c>
      <c r="H66" s="77">
        <f>H64-H65</f>
        <v>316.68999999999994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266497.92</v>
      </c>
      <c r="E67" s="69">
        <v>38932.49</v>
      </c>
      <c r="F67" s="69">
        <v>8435.9</v>
      </c>
      <c r="G67" s="70">
        <v>18170.99</v>
      </c>
      <c r="H67" s="70">
        <v>941.43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1827.6699999999837</v>
      </c>
      <c r="E68" s="43">
        <f>E67-E64</f>
        <v>4396.309999999998</v>
      </c>
      <c r="F68" s="43">
        <f>F67-F64</f>
        <v>3222.75</v>
      </c>
      <c r="G68" s="43">
        <f>G67-G64</f>
        <v>5476.210000000001</v>
      </c>
      <c r="H68" s="43">
        <f>H67-H64</f>
        <v>8.629999999999995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8" t="s">
        <v>144</v>
      </c>
      <c r="E69" s="149"/>
      <c r="F69" s="149"/>
      <c r="G69" s="149"/>
      <c r="H69" s="150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1" t="s">
        <v>144</v>
      </c>
      <c r="E70" s="152"/>
      <c r="F70" s="152"/>
      <c r="G70" s="152"/>
      <c r="H70" s="153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19" t="s">
        <v>101</v>
      </c>
      <c r="B72" s="120"/>
      <c r="C72" s="120"/>
      <c r="D72" s="120"/>
      <c r="E72" s="120"/>
      <c r="F72" s="120"/>
      <c r="G72" s="120"/>
      <c r="H72" s="127"/>
    </row>
    <row r="73" spans="1:8" ht="45" customHeight="1" thickBot="1">
      <c r="A73" s="101" t="s">
        <v>102</v>
      </c>
      <c r="B73" s="101" t="s">
        <v>66</v>
      </c>
      <c r="C73" s="102" t="s">
        <v>67</v>
      </c>
      <c r="D73" s="101" t="s">
        <v>66</v>
      </c>
      <c r="E73" s="154" t="s">
        <v>182</v>
      </c>
      <c r="F73" s="155"/>
      <c r="G73" s="156"/>
      <c r="H73" s="103">
        <v>8</v>
      </c>
    </row>
    <row r="74" spans="1:8" ht="45" customHeight="1" thickBot="1">
      <c r="A74" s="101" t="s">
        <v>103</v>
      </c>
      <c r="B74" s="101" t="s">
        <v>69</v>
      </c>
      <c r="C74" s="102" t="s">
        <v>67</v>
      </c>
      <c r="D74" s="101" t="s">
        <v>69</v>
      </c>
      <c r="E74" s="154"/>
      <c r="F74" s="155"/>
      <c r="G74" s="156"/>
      <c r="H74" s="103">
        <v>8</v>
      </c>
    </row>
    <row r="75" spans="1:8" ht="66.75" customHeight="1" thickBot="1">
      <c r="A75" s="101" t="s">
        <v>104</v>
      </c>
      <c r="B75" s="101" t="s">
        <v>71</v>
      </c>
      <c r="C75" s="102" t="s">
        <v>105</v>
      </c>
      <c r="D75" s="101" t="s">
        <v>71</v>
      </c>
      <c r="E75" s="154"/>
      <c r="F75" s="155"/>
      <c r="G75" s="156"/>
      <c r="H75" s="103">
        <v>0</v>
      </c>
    </row>
    <row r="76" spans="1:8" ht="46.5" customHeight="1" thickBot="1">
      <c r="A76" s="101" t="s">
        <v>106</v>
      </c>
      <c r="B76" s="101" t="s">
        <v>73</v>
      </c>
      <c r="C76" s="102" t="s">
        <v>16</v>
      </c>
      <c r="D76" s="101" t="s">
        <v>73</v>
      </c>
      <c r="E76" s="175"/>
      <c r="F76" s="176"/>
      <c r="G76" s="177"/>
      <c r="H76" s="103">
        <f>D68+E68+F68+G68+H68</f>
        <v>14931.569999999982</v>
      </c>
    </row>
    <row r="77" spans="1:8" ht="25.5" customHeight="1" thickBot="1">
      <c r="A77" s="119" t="s">
        <v>107</v>
      </c>
      <c r="B77" s="120"/>
      <c r="C77" s="120"/>
      <c r="D77" s="120"/>
      <c r="E77" s="120"/>
      <c r="F77" s="120"/>
      <c r="G77" s="120"/>
      <c r="H77" s="127"/>
    </row>
    <row r="78" spans="1:8" ht="54.75" customHeight="1" thickBot="1">
      <c r="A78" s="104" t="s">
        <v>108</v>
      </c>
      <c r="B78" s="104" t="s">
        <v>109</v>
      </c>
      <c r="C78" s="105" t="s">
        <v>67</v>
      </c>
      <c r="D78" s="104" t="s">
        <v>109</v>
      </c>
      <c r="E78" s="178" t="s">
        <v>187</v>
      </c>
      <c r="F78" s="179"/>
      <c r="G78" s="180"/>
      <c r="H78" s="106">
        <v>2</v>
      </c>
    </row>
    <row r="79" spans="1:8" ht="39" thickBot="1">
      <c r="A79" s="104" t="s">
        <v>110</v>
      </c>
      <c r="B79" s="104" t="s">
        <v>111</v>
      </c>
      <c r="C79" s="105" t="s">
        <v>67</v>
      </c>
      <c r="D79" s="104" t="s">
        <v>111</v>
      </c>
      <c r="E79" s="181"/>
      <c r="F79" s="182"/>
      <c r="G79" s="183"/>
      <c r="H79" s="107"/>
    </row>
    <row r="80" spans="1:8" ht="59.25" customHeight="1" thickBot="1">
      <c r="A80" s="104" t="s">
        <v>112</v>
      </c>
      <c r="B80" s="104" t="s">
        <v>113</v>
      </c>
      <c r="C80" s="105" t="s">
        <v>16</v>
      </c>
      <c r="D80" s="108" t="s">
        <v>113</v>
      </c>
      <c r="E80" s="172" t="s">
        <v>165</v>
      </c>
      <c r="F80" s="173"/>
      <c r="G80" s="173"/>
      <c r="H80" s="174"/>
    </row>
    <row r="81" ht="12.75">
      <c r="A81" s="1"/>
    </row>
    <row r="82" ht="12.75">
      <c r="A82" s="1"/>
    </row>
    <row r="83" spans="1:8" ht="38.25" customHeight="1">
      <c r="A83" s="171" t="s">
        <v>170</v>
      </c>
      <c r="B83" s="171"/>
      <c r="C83" s="171"/>
      <c r="D83" s="171"/>
      <c r="E83" s="171"/>
      <c r="F83" s="171"/>
      <c r="G83" s="171"/>
      <c r="H83" s="17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5" t="s">
        <v>115</v>
      </c>
      <c r="D86" s="146"/>
      <c r="E86" s="147"/>
    </row>
    <row r="87" spans="1:5" ht="18.75" customHeight="1" thickBot="1">
      <c r="A87" s="28">
        <v>2</v>
      </c>
      <c r="B87" s="4" t="s">
        <v>116</v>
      </c>
      <c r="C87" s="145" t="s">
        <v>117</v>
      </c>
      <c r="D87" s="146"/>
      <c r="E87" s="147"/>
    </row>
    <row r="88" spans="1:5" ht="16.5" customHeight="1" thickBot="1">
      <c r="A88" s="28">
        <v>3</v>
      </c>
      <c r="B88" s="4" t="s">
        <v>118</v>
      </c>
      <c r="C88" s="145" t="s">
        <v>119</v>
      </c>
      <c r="D88" s="146"/>
      <c r="E88" s="147"/>
    </row>
    <row r="89" spans="1:5" ht="13.5" thickBot="1">
      <c r="A89" s="28">
        <v>4</v>
      </c>
      <c r="B89" s="4" t="s">
        <v>16</v>
      </c>
      <c r="C89" s="145" t="s">
        <v>120</v>
      </c>
      <c r="D89" s="146"/>
      <c r="E89" s="147"/>
    </row>
    <row r="90" spans="1:5" ht="24" customHeight="1" thickBot="1">
      <c r="A90" s="28">
        <v>5</v>
      </c>
      <c r="B90" s="4" t="s">
        <v>86</v>
      </c>
      <c r="C90" s="145" t="s">
        <v>121</v>
      </c>
      <c r="D90" s="146"/>
      <c r="E90" s="147"/>
    </row>
    <row r="91" spans="1:5" ht="21" customHeight="1" thickBot="1">
      <c r="A91" s="29">
        <v>6</v>
      </c>
      <c r="B91" s="30" t="s">
        <v>122</v>
      </c>
      <c r="C91" s="145" t="s">
        <v>123</v>
      </c>
      <c r="D91" s="146"/>
      <c r="E91" s="147"/>
    </row>
    <row r="93" spans="1:2" ht="15">
      <c r="A93" s="112" t="s">
        <v>176</v>
      </c>
      <c r="B93" s="112"/>
    </row>
    <row r="94" spans="1:5" ht="48">
      <c r="A94" s="95" t="s">
        <v>177</v>
      </c>
      <c r="B94" s="96" t="s">
        <v>184</v>
      </c>
      <c r="C94" s="97" t="s">
        <v>178</v>
      </c>
      <c r="D94" s="98" t="s">
        <v>179</v>
      </c>
      <c r="E94" s="99" t="s">
        <v>185</v>
      </c>
    </row>
    <row r="95" spans="1:5" ht="22.5">
      <c r="A95" s="92" t="s">
        <v>180</v>
      </c>
      <c r="B95" s="94">
        <v>493.92</v>
      </c>
      <c r="C95" s="93">
        <v>2463.26</v>
      </c>
      <c r="D95" s="94">
        <v>1766.79</v>
      </c>
      <c r="E95" s="100">
        <f>B95+D95</f>
        <v>2260.71</v>
      </c>
    </row>
    <row r="96" spans="1:5" ht="22.5">
      <c r="A96" s="92" t="s">
        <v>181</v>
      </c>
      <c r="B96" s="94">
        <v>493.92</v>
      </c>
      <c r="C96" s="93">
        <v>2556.26</v>
      </c>
      <c r="D96" s="94">
        <v>1582.94</v>
      </c>
      <c r="E96" s="100">
        <f>B96+D96</f>
        <v>2076.86</v>
      </c>
    </row>
  </sheetData>
  <sheetProtection/>
  <mergeCells count="70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A93:B93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2018-03-14T03:03:51Z</dcterms:modified>
  <cp:category/>
  <cp:version/>
  <cp:contentType/>
  <cp:contentStatus/>
</cp:coreProperties>
</file>