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'2.8.'!$A$1:$H$109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<sst xmlns="http://schemas.openxmlformats.org/spreadsheetml/2006/main" count="292" uniqueCount="187">
  <si>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</si>
  <si>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</si>
  <si>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</si>
  <si>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</si>
  <si>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</si>
  <si>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</si>
  <si>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</si>
  <si>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</si>
  <si>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</si>
  <si>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</si>
  <si>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</si>
  <si>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</si>
  <si>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</si>
  <si>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</si>
  <si>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</si>
  <si>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</si>
  <si>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</si>
  <si>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</si>
  <si>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</si>
  <si>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</si>
  <si>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</si>
  <si>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</si>
  <si>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</si>
  <si>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</si>
  <si>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</si>
  <si>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</si>
  <si>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</si>
  <si>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</si>
  <si>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</si>
  <si>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</si>
  <si>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</si>
  <si>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</si>
  <si>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</si>
  <si>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</si>
  <si>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</si>
  <si>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</si>
  <si>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</si>
  <si>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</si>
  <si>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</si>
  <si>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</si>
  <si>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</si>
  <si>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</si>
  <si>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</si>
  <si>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</si>
  <si>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</si>
  <si>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</si>
  <si>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</si>
  <si>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</si>
  <si>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</si>
  <si>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</si>
  <si>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</si>
  <si>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</si>
  <si>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</si>
  <si>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</si>
  <si>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</si>
  <si>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</si>
  <si>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</si>
  <si>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</si>
  <si>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</si>
  <si>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</si>
  <si>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</si>
  <si>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</si>
  <si>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</si>
  <si>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</si>
  <si>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</si>
  <si>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</si>
  <si>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</si>
  <si>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</si>
  <si>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</si>
  <si>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</si>
  <si>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</si>
  <si>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</si>
  <si>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</si>
  <si>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</si>
  <si>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</si>
  <si>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</si>
  <si>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</si>
  <si>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</si>
  <si>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</si>
  <si>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</si>
  <si>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</si>
  <si>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</si>
  <si>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</si>
  <si>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</si>
  <si>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</si>
  <si>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</si>
  <si>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</si>
  <si>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</si>
  <si>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</si>
  <si>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</si>
  <si>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</si>
  <si>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</si>
  <si>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</si>
  <si>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</si>
  <si>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</si>
  <si>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</si>
  <si>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</si>
  <si>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</si>
  <si>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</si>
  <si>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</si>
  <si>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</si>
  <si>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</si>
  <si>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</si>
  <si>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</si>
  <si>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</si>
  <si>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</si>
  <si>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</si>
  <si>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</si>
  <si>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</si>
  <si>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</si>
  <si>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</si>
  <si>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</si>
  <si>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</si>
  <si>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</si>
  <si>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</si>
  <si>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</si>
  <si>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</si>
  <si>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</si>
  <si>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</si>
  <si>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</si>
  <si>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</si>
  <si>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</si>
  <si>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</si>
  <si>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</si>
  <si>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</si>
  <si>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</si>
  <si>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</si>
  <si>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</si>
  <si>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</si>
  <si>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</si>
  <si>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</si>
  <si>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</si>
  <si>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</si>
  <si>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</si>
  <si>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</si>
  <si>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</si>
  <si>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</si>
  <si>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</si>
  <si>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</si>
  <si>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</si>
  <si>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</si>
  <si>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</si>
  <si>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</si>
  <si>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</si>
  <si>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</si>
  <si>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</si>
  <si>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</si>
  <si>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</si>
  <si>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</si>
  <si>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</si>
  <si>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</si>
  <si>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</si>
  <si>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</si>
  <si>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</si>
  <si>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</si>
  <si>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</si>
  <si>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</si>
  <si>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</si>
  <si>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</si>
  <si>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</si>
  <si>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</si>
  <si>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</si>
  <si>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</si>
  <si>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</si>
  <si>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</si>
  <si>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</si>
  <si>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</si>
  <si>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</si>
  <si>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</si>
  <si>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</si>
  <si>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</si>
  <si>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</si>
  <si>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</si>
  <si>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</si>
  <si>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</si>
  <si>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</si>
  <si>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</si>
  <si>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</si>
  <si>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</si>
  <si>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</si>
  <si>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</si>
  <si>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</si>
  <si>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118 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</si>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</sst>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5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182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9"/>
      <c r="E3" s="140"/>
      <c r="F3" s="14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6"/>
      <c r="E6" s="137"/>
      <c r="F6" s="138"/>
      <c r="G6" s="35">
        <v>43100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39" t="s">
        <v>0</v>
      </c>
      <c r="B8" s="38" t="s">
        <v>1</v>
      </c>
      <c r="C8" s="40" t="s">
        <v>2</v>
      </c>
      <c r="D8" s="142" t="s">
        <v>3</v>
      </c>
      <c r="E8" s="143"/>
      <c r="F8" s="144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0" t="s">
        <v>15</v>
      </c>
      <c r="E9" s="140"/>
      <c r="F9" s="16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0" t="s">
        <v>18</v>
      </c>
      <c r="E10" s="140"/>
      <c r="F10" s="161"/>
      <c r="G10" s="62">
        <v>2083.65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0" t="s">
        <v>20</v>
      </c>
      <c r="E11" s="140"/>
      <c r="F11" s="161"/>
      <c r="G11" s="85">
        <v>4570.04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65" t="s">
        <v>23</v>
      </c>
      <c r="E12" s="166"/>
      <c r="F12" s="167"/>
      <c r="G12" s="86">
        <f>G13+G14+G20+G21+G22+G23</f>
        <v>33125.520000000004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4">
        <v>4692.6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87">
        <v>3688.32</v>
      </c>
      <c r="H14" s="5"/>
    </row>
    <row r="15" spans="1:8" ht="26.25" customHeight="1" thickBot="1">
      <c r="A15" s="4"/>
      <c r="B15" s="6"/>
      <c r="C15" s="3" t="s">
        <v>16</v>
      </c>
      <c r="D15" s="122" t="s">
        <v>155</v>
      </c>
      <c r="E15" s="123"/>
      <c r="F15" s="127"/>
      <c r="G15" s="88">
        <f>2962.42+G32</f>
        <v>7126.52</v>
      </c>
      <c r="H15" s="5"/>
    </row>
    <row r="16" spans="1:8" ht="13.5" customHeight="1" thickBot="1">
      <c r="A16" s="4"/>
      <c r="B16" s="6"/>
      <c r="C16" s="3" t="s">
        <v>16</v>
      </c>
      <c r="D16" s="122" t="s">
        <v>156</v>
      </c>
      <c r="E16" s="123"/>
      <c r="F16" s="127"/>
      <c r="G16" s="89">
        <v>874.17</v>
      </c>
      <c r="H16" s="48"/>
    </row>
    <row r="17" spans="1:8" ht="13.5" customHeight="1" thickBot="1">
      <c r="A17" s="4"/>
      <c r="B17" s="6"/>
      <c r="C17" s="3" t="s">
        <v>16</v>
      </c>
      <c r="D17" s="122" t="s">
        <v>157</v>
      </c>
      <c r="E17" s="123"/>
      <c r="F17" s="127"/>
      <c r="G17" s="64">
        <v>15985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2083.65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1">
        <f>G18+G15-G17</f>
        <v>-6774.83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9" t="s">
        <v>32</v>
      </c>
      <c r="E20" s="170"/>
      <c r="F20" s="171"/>
      <c r="G20" s="64">
        <v>6666.72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0" t="s">
        <v>150</v>
      </c>
      <c r="E21" s="140"/>
      <c r="F21" s="161"/>
      <c r="G21" s="63">
        <v>5627.76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0" t="s">
        <v>151</v>
      </c>
      <c r="E22" s="140"/>
      <c r="F22" s="161"/>
      <c r="G22" s="63">
        <v>1419.84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2" t="s">
        <v>152</v>
      </c>
      <c r="E23" s="163"/>
      <c r="F23" s="164"/>
      <c r="G23" s="63">
        <v>11030.28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60" t="s">
        <v>35</v>
      </c>
      <c r="E24" s="140"/>
      <c r="F24" s="161"/>
      <c r="G24" s="83">
        <f>G25+G26+G27+G28</f>
        <v>26918.98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5" t="s">
        <v>38</v>
      </c>
      <c r="E25" s="166"/>
      <c r="F25" s="167"/>
      <c r="G25" s="79">
        <v>26918.98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74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/>
      <c r="E29" s="123"/>
      <c r="F29" s="127"/>
      <c r="G29" s="97"/>
      <c r="H29" s="80"/>
      <c r="I29" s="76"/>
    </row>
    <row r="30" spans="1:9" ht="13.5" customHeight="1" thickBot="1">
      <c r="A30" s="4"/>
      <c r="B30" s="13"/>
      <c r="C30" s="3"/>
      <c r="D30" s="122" t="s">
        <v>172</v>
      </c>
      <c r="E30" s="123"/>
      <c r="F30" s="168"/>
      <c r="G30" s="98">
        <v>56507.31</v>
      </c>
      <c r="H30" s="81"/>
      <c r="I30" s="76"/>
    </row>
    <row r="31" spans="1:9" ht="13.5" customHeight="1" thickBot="1">
      <c r="A31" s="4"/>
      <c r="B31" s="13"/>
      <c r="C31" s="3"/>
      <c r="D31" s="122" t="s">
        <v>173</v>
      </c>
      <c r="E31" s="123"/>
      <c r="F31" s="123"/>
      <c r="G31" s="98">
        <v>45662.86</v>
      </c>
      <c r="H31" s="81"/>
      <c r="I31" s="76"/>
    </row>
    <row r="32" spans="1:10" ht="13.5" customHeight="1" thickBot="1">
      <c r="A32" s="4"/>
      <c r="B32" s="13"/>
      <c r="C32" s="3"/>
      <c r="D32" s="122" t="s">
        <v>183</v>
      </c>
      <c r="E32" s="123"/>
      <c r="F32" s="123"/>
      <c r="G32" s="98">
        <v>4164.1</v>
      </c>
      <c r="H32" s="81"/>
      <c r="I32" s="76"/>
      <c r="J32" t="s">
        <v>171</v>
      </c>
    </row>
    <row r="33" spans="1:9" ht="13.5" customHeight="1" thickBot="1">
      <c r="A33" s="4"/>
      <c r="B33" s="13"/>
      <c r="C33" s="3"/>
      <c r="D33" s="122" t="s">
        <v>175</v>
      </c>
      <c r="E33" s="123"/>
      <c r="F33" s="123"/>
      <c r="G33" s="82">
        <v>4453.86</v>
      </c>
      <c r="H33" s="81"/>
      <c r="I33" s="76"/>
    </row>
    <row r="34" spans="1:9" ht="13.5" customHeight="1" thickBot="1">
      <c r="A34" s="4"/>
      <c r="B34" s="13"/>
      <c r="C34" s="3"/>
      <c r="D34" s="122" t="s">
        <v>174</v>
      </c>
      <c r="E34" s="123"/>
      <c r="F34" s="123"/>
      <c r="G34" s="99">
        <f>G33+G30-G31</f>
        <v>15298.309999999998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22" t="s">
        <v>51</v>
      </c>
      <c r="E35" s="123"/>
      <c r="F35" s="127"/>
      <c r="G35" s="65">
        <f>G24+G10</f>
        <v>29002.63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1">
        <f>G19</f>
        <v>-6774.83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2" t="s">
        <v>57</v>
      </c>
      <c r="E38" s="123"/>
      <c r="F38" s="127"/>
      <c r="G38" s="84">
        <f>G11+G12-G24+G34</f>
        <v>26074.890000000003</v>
      </c>
      <c r="H38" s="48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15985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2.71</v>
      </c>
      <c r="F42" s="77" t="s">
        <v>135</v>
      </c>
      <c r="G42" s="59">
        <v>3810334293</v>
      </c>
      <c r="H42" s="60">
        <f>G13</f>
        <v>4692.6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6666.72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5627.76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1419.84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11030.28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5"/>
      <c r="G47" s="127"/>
      <c r="H47" s="60">
        <f>SUM(H41:H46)</f>
        <v>45422.2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4" t="s">
        <v>140</v>
      </c>
      <c r="E49" s="11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4" t="s">
        <v>69</v>
      </c>
      <c r="E50" s="11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4" t="s">
        <v>71</v>
      </c>
      <c r="E51" s="11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4" t="s">
        <v>73</v>
      </c>
      <c r="E52" s="115"/>
      <c r="F52" s="55">
        <v>0</v>
      </c>
      <c r="G52" s="50"/>
      <c r="H52" s="48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4" t="s">
        <v>15</v>
      </c>
      <c r="E54" s="11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4" t="s">
        <v>18</v>
      </c>
      <c r="E55" s="11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4" t="s">
        <v>20</v>
      </c>
      <c r="E56" s="11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4" t="s">
        <v>53</v>
      </c>
      <c r="E57" s="11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4" t="s">
        <v>55</v>
      </c>
      <c r="E58" s="11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8" t="s">
        <v>57</v>
      </c>
      <c r="E59" s="159"/>
      <c r="F59" s="56">
        <f>D66+E66+F66+G66+H66</f>
        <v>20671.239999999994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0">
        <f>D64/1638.64</f>
        <v>52.240431089195916</v>
      </c>
      <c r="E63" s="100">
        <f>E64/140.38</f>
        <v>32.7423422139906</v>
      </c>
      <c r="F63" s="100">
        <f>F64/14.34</f>
        <v>311.4755927475593</v>
      </c>
      <c r="G63" s="101">
        <f>G64/22.34</f>
        <v>289.88406445837063</v>
      </c>
      <c r="H63" s="102">
        <f>H64/0.99</f>
        <v>1670.2626262626263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85603.26</v>
      </c>
      <c r="E64" s="64">
        <v>4596.37</v>
      </c>
      <c r="F64" s="64">
        <v>4466.56</v>
      </c>
      <c r="G64" s="70">
        <v>6476.01</v>
      </c>
      <c r="H64" s="67">
        <v>1653.56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69591.69</v>
      </c>
      <c r="E65" s="64">
        <v>3649.33</v>
      </c>
      <c r="F65" s="64">
        <v>2384.14</v>
      </c>
      <c r="G65" s="68">
        <v>5545.72</v>
      </c>
      <c r="H65" s="68">
        <v>953.64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16011.569999999992</v>
      </c>
      <c r="E66" s="74">
        <f>E64-E65</f>
        <v>947.04</v>
      </c>
      <c r="F66" s="74">
        <f>F64-F65</f>
        <v>2082.4200000000005</v>
      </c>
      <c r="G66" s="75">
        <f>G64-G65</f>
        <v>930.29</v>
      </c>
      <c r="H66" s="75">
        <f>H64-H65</f>
        <v>699.92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85603.26</v>
      </c>
      <c r="E67" s="69">
        <v>6298.68</v>
      </c>
      <c r="F67" s="69">
        <v>1888.87</v>
      </c>
      <c r="G67" s="69">
        <v>2870.09</v>
      </c>
      <c r="H67" s="69">
        <f>H64</f>
        <v>1653.56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E64-E67</f>
        <v>-1702.3100000000004</v>
      </c>
      <c r="F68" s="43">
        <f>F64-F67</f>
        <v>2577.6900000000005</v>
      </c>
      <c r="G68" s="43">
        <f>G64-G67</f>
        <v>3605.92</v>
      </c>
      <c r="H68" s="43">
        <f>H64-H67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9" t="s">
        <v>144</v>
      </c>
      <c r="E69" s="150"/>
      <c r="F69" s="150"/>
      <c r="G69" s="150"/>
      <c r="H69" s="15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2" t="s">
        <v>144</v>
      </c>
      <c r="E70" s="153"/>
      <c r="F70" s="153"/>
      <c r="G70" s="153"/>
      <c r="H70" s="15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55" t="s">
        <v>186</v>
      </c>
      <c r="F73" s="156"/>
      <c r="G73" s="157"/>
      <c r="H73" s="107">
        <v>2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55"/>
      <c r="F74" s="156"/>
      <c r="G74" s="157"/>
      <c r="H74" s="107">
        <v>2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55"/>
      <c r="F75" s="156"/>
      <c r="G75" s="157"/>
      <c r="H75" s="107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2"/>
      <c r="F76" s="153"/>
      <c r="G76" s="154"/>
      <c r="H76" s="25">
        <f>D68+E68+F68+G68+H68</f>
        <v>4481.3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7"/>
      <c r="F78" s="178"/>
      <c r="G78" s="179"/>
      <c r="H78" s="108"/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80"/>
      <c r="F79" s="181"/>
      <c r="G79" s="182"/>
      <c r="H79" s="109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10" t="s">
        <v>113</v>
      </c>
      <c r="E80" s="174" t="s">
        <v>165</v>
      </c>
      <c r="F80" s="175"/>
      <c r="G80" s="175"/>
      <c r="H80" s="176"/>
    </row>
    <row r="81" ht="12.75">
      <c r="A81" s="1"/>
    </row>
    <row r="82" ht="12.75">
      <c r="A82" s="1"/>
    </row>
    <row r="83" spans="1:8" ht="38.25" customHeight="1">
      <c r="A83" s="173" t="s">
        <v>170</v>
      </c>
      <c r="B83" s="173"/>
      <c r="C83" s="173"/>
      <c r="D83" s="173"/>
      <c r="E83" s="173"/>
      <c r="F83" s="173"/>
      <c r="G83" s="173"/>
      <c r="H83" s="17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6" t="s">
        <v>115</v>
      </c>
      <c r="D86" s="147"/>
      <c r="E86" s="148"/>
    </row>
    <row r="87" spans="1:5" ht="18.75" customHeight="1" thickBot="1">
      <c r="A87" s="28">
        <v>2</v>
      </c>
      <c r="B87" s="4" t="s">
        <v>116</v>
      </c>
      <c r="C87" s="146" t="s">
        <v>117</v>
      </c>
      <c r="D87" s="147"/>
      <c r="E87" s="148"/>
    </row>
    <row r="88" spans="1:5" ht="16.5" customHeight="1" thickBot="1">
      <c r="A88" s="28">
        <v>3</v>
      </c>
      <c r="B88" s="4" t="s">
        <v>118</v>
      </c>
      <c r="C88" s="146" t="s">
        <v>119</v>
      </c>
      <c r="D88" s="147"/>
      <c r="E88" s="148"/>
    </row>
    <row r="89" spans="1:5" ht="13.5" thickBot="1">
      <c r="A89" s="28">
        <v>4</v>
      </c>
      <c r="B89" s="4" t="s">
        <v>16</v>
      </c>
      <c r="C89" s="146" t="s">
        <v>120</v>
      </c>
      <c r="D89" s="147"/>
      <c r="E89" s="148"/>
    </row>
    <row r="90" spans="1:5" ht="24" customHeight="1" thickBot="1">
      <c r="A90" s="28">
        <v>5</v>
      </c>
      <c r="B90" s="4" t="s">
        <v>86</v>
      </c>
      <c r="C90" s="146" t="s">
        <v>121</v>
      </c>
      <c r="D90" s="147"/>
      <c r="E90" s="148"/>
    </row>
    <row r="91" spans="1:5" ht="21" customHeight="1" thickBot="1">
      <c r="A91" s="29">
        <v>6</v>
      </c>
      <c r="B91" s="30" t="s">
        <v>122</v>
      </c>
      <c r="C91" s="146" t="s">
        <v>123</v>
      </c>
      <c r="D91" s="147"/>
      <c r="E91" s="148"/>
    </row>
    <row r="94" spans="1:7" ht="27" customHeight="1">
      <c r="A94" s="172" t="s">
        <v>176</v>
      </c>
      <c r="B94" s="172"/>
      <c r="D94" s="90"/>
      <c r="E94" s="90"/>
      <c r="F94" s="90"/>
      <c r="G94" s="90"/>
    </row>
    <row r="95" spans="1:7" ht="60">
      <c r="A95" s="91" t="s">
        <v>177</v>
      </c>
      <c r="B95" s="111" t="s">
        <v>184</v>
      </c>
      <c r="C95" s="93" t="s">
        <v>178</v>
      </c>
      <c r="D95" s="94" t="s">
        <v>179</v>
      </c>
      <c r="E95" s="112" t="s">
        <v>185</v>
      </c>
      <c r="F95" s="90"/>
      <c r="G95" s="90"/>
    </row>
    <row r="96" spans="1:7" ht="54" customHeight="1">
      <c r="A96" s="92" t="s">
        <v>180</v>
      </c>
      <c r="B96" s="96">
        <v>0</v>
      </c>
      <c r="C96" s="95">
        <v>0</v>
      </c>
      <c r="D96" s="96">
        <v>0</v>
      </c>
      <c r="E96" s="113">
        <f>B96+D96</f>
        <v>0</v>
      </c>
      <c r="F96" s="90"/>
      <c r="G96" s="90"/>
    </row>
    <row r="97" spans="1:7" ht="61.5" customHeight="1">
      <c r="A97" s="92" t="s">
        <v>181</v>
      </c>
      <c r="B97" s="96">
        <v>0</v>
      </c>
      <c r="C97" s="95">
        <v>0</v>
      </c>
      <c r="D97" s="96">
        <v>0</v>
      </c>
      <c r="E97" s="113">
        <f>B97+D97</f>
        <v>0</v>
      </c>
      <c r="F97" s="90"/>
      <c r="G97" s="90"/>
    </row>
    <row r="98" spans="1:7" ht="12.75">
      <c r="A98" s="90"/>
      <c r="B98" s="90"/>
      <c r="C98" s="90"/>
      <c r="D98" s="90"/>
      <c r="E98" s="90"/>
      <c r="F98" s="90"/>
      <c r="G98" s="90"/>
    </row>
  </sheetData>
  <sheetProtection/>
  <mergeCells count="70">
    <mergeCell ref="A94:B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2016-03-15T01:59:48Z</cp:lastPrinted>
  <dcterms:created xsi:type="dcterms:W3CDTF">1996-10-08T23:32:33Z</dcterms:created>
  <dcterms:modified xsi:type="dcterms:W3CDTF">2018-03-12T01:34:28Z</dcterms:modified>
  <cp:category/>
  <cp:version/>
  <cp:contentType/>
  <cp:contentStatus/>
</cp:coreProperties>
</file>