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<sst xmlns="http://schemas.openxmlformats.org/spreadsheetml/2006/main" count="293" uniqueCount="188">
  <si>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</si>
  <si>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</si>
  <si>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</si>
  <si>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</si>
  <si>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</si>
  <si>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</si>
  <si>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</si>
  <si>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</si>
  <si>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</si>
  <si>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</si>
  <si>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</si>
  <si>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</si>
  <si>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</si>
  <si>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</si>
  <si>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</si>
  <si>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</si>
  <si>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</si>
  <si>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</si>
  <si>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</si>
  <si>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</si>
  <si>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</si>
  <si>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</si>
  <si>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</si>
  <si>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</si>
  <si>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</si>
  <si>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</si>
  <si>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</si>
  <si>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</si>
  <si>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</si>
  <si>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</si>
  <si>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</si>
  <si>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</si>
  <si>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</si>
  <si>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</si>
  <si>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</si>
  <si>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</si>
  <si>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</si>
  <si>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</si>
  <si>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</si>
  <si>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</si>
  <si>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</si>
  <si>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</si>
  <si>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</si>
  <si>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</si>
  <si>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</si>
  <si>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</si>
  <si>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</si>
  <si>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</si>
  <si>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</si>
  <si>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</si>
  <si>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</si>
  <si>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</si>
  <si>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</si>
  <si>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</si>
  <si>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</si>
  <si>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</si>
  <si>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</si>
  <si>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</si>
  <si>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</si>
  <si>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</si>
  <si>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</si>
  <si>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</si>
  <si>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</si>
  <si>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</si>
  <si>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</si>
  <si>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</si>
  <si>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</si>
  <si>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</si>
  <si>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</si>
  <si>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</si>
  <si>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</si>
  <si>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</si>
  <si>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</si>
  <si>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</si>
  <si>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</si>
  <si>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</si>
  <si>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</si>
  <si>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</si>
  <si>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</si>
  <si>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</si>
  <si>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</si>
  <si>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</si>
  <si>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</si>
  <si>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</si>
  <si>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</si>
  <si>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</si>
  <si>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</si>
  <si>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</si>
  <si>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</si>
  <si>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</si>
  <si>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</si>
  <si>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</si>
  <si>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</si>
  <si>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</si>
  <si>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</si>
  <si>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</si>
  <si>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</si>
  <si>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</si>
  <si>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</si>
  <si>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</si>
  <si>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</si>
  <si>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</si>
  <si>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</si>
  <si>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</si>
  <si>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</si>
  <si>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</si>
  <si>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</si>
  <si>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</si>
  <si>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</si>
  <si>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</si>
  <si>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</si>
  <si>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</si>
  <si>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</si>
  <si>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</si>
  <si>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</si>
  <si>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</si>
  <si>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</si>
  <si>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</si>
  <si>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</si>
  <si>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</si>
  <si>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</si>
  <si>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</si>
  <si>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</si>
  <si>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</si>
  <si>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</si>
  <si>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</si>
  <si>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</si>
  <si>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</si>
  <si>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</si>
  <si>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</si>
  <si>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</si>
  <si>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</si>
  <si>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</si>
  <si>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</si>
  <si>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</si>
  <si>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</si>
  <si>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</si>
  <si>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</si>
  <si>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</si>
  <si>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</si>
  <si>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</si>
  <si>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</si>
  <si>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</si>
  <si>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</si>
  <si>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</si>
  <si>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</si>
  <si>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</si>
  <si>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</si>
  <si>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</si>
  <si>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</si>
  <si>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</si>
  <si>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</si>
  <si>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</si>
  <si>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</si>
  <si>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</si>
  <si>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</si>
  <si>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</si>
  <si>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</si>
  <si>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</si>
  <si>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</si>
  <si>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</si>
  <si>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</si>
  <si>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</si>
  <si>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</si>
  <si>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</si>
  <si>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</si>
  <si>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</si>
  <si>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</si>
  <si>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</si>
  <si>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</si>
  <si>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</si>
  <si>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</si>
  <si>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</si>
  <si>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</si>
  <si>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</si>
  <si>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</si>
  <si>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</si>
  <si>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</si>
  <si>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</si>
  <si>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</si>
  <si>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</si>
  <si>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</si>
  <si>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</si>
  <si>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</si>
  <si>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</si>
  <si>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28                                                                                                                                                             за 2017  год</t>
  </si>
  <si>
    <t>с 1 по 24</t>
  </si>
  <si>
    <t>кв.3,5,16,20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</si>
</sst>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185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52319.48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5">
        <v>63793.39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86">
        <f>G13+G14+G20+G21+G22+G23+G31</f>
        <v>287559.26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43168.08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87">
        <v>31693.2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5"/>
      <c r="G15" s="88">
        <f>24581.34+G32</f>
        <v>24581.34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5"/>
      <c r="G16" s="89">
        <v>16150.62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5"/>
      <c r="G17" s="64">
        <v>10520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52319.48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66380.82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57301.92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8" t="s">
        <v>150</v>
      </c>
      <c r="E21" s="138"/>
      <c r="F21" s="159"/>
      <c r="G21" s="63">
        <v>48373.48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8" t="s">
        <v>151</v>
      </c>
      <c r="E22" s="138"/>
      <c r="F22" s="159"/>
      <c r="G22" s="63">
        <v>12203.68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0" t="s">
        <v>152</v>
      </c>
      <c r="E23" s="161"/>
      <c r="F23" s="162"/>
      <c r="G23" s="63">
        <v>94818.9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4">
        <f>G25+G26+G27+G28+G29+G30</f>
        <v>228998.73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228998.73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5"/>
      <c r="G29" s="93"/>
      <c r="H29" s="81"/>
      <c r="I29" s="77"/>
    </row>
    <row r="30" spans="1:9" ht="13.5" customHeight="1" thickBot="1">
      <c r="A30" s="4"/>
      <c r="B30" s="13"/>
      <c r="C30" s="3"/>
      <c r="D30" s="120" t="s">
        <v>172</v>
      </c>
      <c r="E30" s="121"/>
      <c r="F30" s="166"/>
      <c r="G30" s="94"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173</v>
      </c>
      <c r="E31" s="121"/>
      <c r="F31" s="121"/>
      <c r="G31" s="94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182</v>
      </c>
      <c r="E32" s="121"/>
      <c r="F32" s="121"/>
      <c r="G32" s="94">
        <v>0</v>
      </c>
      <c r="H32" s="82"/>
      <c r="I32" s="90"/>
      <c r="J32" t="s">
        <v>171</v>
      </c>
    </row>
    <row r="33" spans="1:9" ht="13.5" customHeight="1" thickBot="1">
      <c r="A33" s="4"/>
      <c r="B33" s="13"/>
      <c r="C33" s="3"/>
      <c r="D33" s="120" t="s">
        <v>175</v>
      </c>
      <c r="E33" s="121"/>
      <c r="F33" s="121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174</v>
      </c>
      <c r="E34" s="121"/>
      <c r="F34" s="121"/>
      <c r="G34" s="95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281318.21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66380.82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5"/>
      <c r="G38" s="111">
        <f>G11+G12-G24+G34</f>
        <v>122353.92000000001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10520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2.9</v>
      </c>
      <c r="F42" s="78" t="s">
        <v>135</v>
      </c>
      <c r="G42" s="59">
        <v>3810334293</v>
      </c>
      <c r="H42" s="60">
        <f>G13</f>
        <v>43168.08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57301.92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48373.48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12203.68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94818.9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266386.06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133567.49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8">
        <f>D64/1638.64</f>
        <v>448.9463457501342</v>
      </c>
      <c r="E63" s="108">
        <f>E64/140.38</f>
        <v>852.4242057273116</v>
      </c>
      <c r="F63" s="108">
        <f>F64/14.34</f>
        <v>2248.6436541143653</v>
      </c>
      <c r="G63" s="109">
        <f>G64/22.34</f>
        <v>2916.390331244405</v>
      </c>
      <c r="H63" s="110">
        <f>H64/0.99</f>
        <v>2406.5454545454545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735661.44</v>
      </c>
      <c r="E64" s="64">
        <v>119663.31</v>
      </c>
      <c r="F64" s="64">
        <v>32245.55</v>
      </c>
      <c r="G64" s="71">
        <v>65152.16</v>
      </c>
      <c r="H64" s="67">
        <v>2382.48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639085.09</v>
      </c>
      <c r="E65" s="64">
        <v>113802.12</v>
      </c>
      <c r="F65" s="64">
        <v>25103.59</v>
      </c>
      <c r="G65" s="68">
        <v>42211.05</v>
      </c>
      <c r="H65" s="68">
        <v>1335.6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96576.34999999998</v>
      </c>
      <c r="E66" s="75">
        <f>E64-E65</f>
        <v>5861.190000000002</v>
      </c>
      <c r="F66" s="75">
        <f>F64-F65</f>
        <v>7141.959999999999</v>
      </c>
      <c r="G66" s="76">
        <f>G64-G65</f>
        <v>22941.11</v>
      </c>
      <c r="H66" s="76">
        <f>H64-H65</f>
        <v>1046.88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737053.44</v>
      </c>
      <c r="E67" s="69">
        <v>127210.5</v>
      </c>
      <c r="F67" s="69">
        <v>32282.93</v>
      </c>
      <c r="G67" s="70">
        <v>66869.16</v>
      </c>
      <c r="H67" s="70">
        <v>2381.76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1392</v>
      </c>
      <c r="E68" s="43">
        <f>E67-E64</f>
        <v>7547.190000000002</v>
      </c>
      <c r="F68" s="43">
        <f>F67-F64</f>
        <v>37.38000000000102</v>
      </c>
      <c r="G68" s="43">
        <f>G67-G64</f>
        <v>1717</v>
      </c>
      <c r="H68" s="43">
        <f>H67-H64</f>
        <v>-0.7199999999997999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144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53" t="s">
        <v>186</v>
      </c>
      <c r="F73" s="154"/>
      <c r="G73" s="155"/>
      <c r="H73" s="107">
        <v>24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53"/>
      <c r="F74" s="154"/>
      <c r="G74" s="155"/>
      <c r="H74" s="107">
        <v>24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53"/>
      <c r="F75" s="154"/>
      <c r="G75" s="155"/>
      <c r="H75" s="107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0"/>
      <c r="F76" s="151"/>
      <c r="G76" s="152"/>
      <c r="H76" s="25">
        <f>D68+E68+F68+G68+H68</f>
        <v>10692.850000000004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0" t="s">
        <v>108</v>
      </c>
      <c r="B78" s="100" t="s">
        <v>109</v>
      </c>
      <c r="C78" s="101" t="s">
        <v>67</v>
      </c>
      <c r="D78" s="100" t="s">
        <v>109</v>
      </c>
      <c r="E78" s="174" t="s">
        <v>187</v>
      </c>
      <c r="F78" s="175"/>
      <c r="G78" s="176"/>
      <c r="H78" s="102">
        <v>4</v>
      </c>
    </row>
    <row r="79" spans="1:8" ht="26.25" thickBot="1">
      <c r="A79" s="100" t="s">
        <v>110</v>
      </c>
      <c r="B79" s="100" t="s">
        <v>111</v>
      </c>
      <c r="C79" s="101" t="s">
        <v>67</v>
      </c>
      <c r="D79" s="100" t="s">
        <v>111</v>
      </c>
      <c r="E79" s="177"/>
      <c r="F79" s="178"/>
      <c r="G79" s="179"/>
      <c r="H79" s="103"/>
    </row>
    <row r="80" spans="1:8" ht="59.25" customHeight="1" thickBot="1">
      <c r="A80" s="100" t="s">
        <v>112</v>
      </c>
      <c r="B80" s="100" t="s">
        <v>113</v>
      </c>
      <c r="C80" s="101" t="s">
        <v>16</v>
      </c>
      <c r="D80" s="104" t="s">
        <v>113</v>
      </c>
      <c r="E80" s="171" t="s">
        <v>165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170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ht="12.75">
      <c r="B93" t="s">
        <v>176</v>
      </c>
    </row>
    <row r="94" spans="2:6" ht="72">
      <c r="B94" s="92" t="s">
        <v>177</v>
      </c>
      <c r="C94" s="96" t="s">
        <v>183</v>
      </c>
      <c r="D94" s="92" t="s">
        <v>178</v>
      </c>
      <c r="E94" s="92" t="s">
        <v>179</v>
      </c>
      <c r="F94" s="98" t="s">
        <v>184</v>
      </c>
    </row>
    <row r="95" spans="2:6" ht="12.75">
      <c r="B95" s="92" t="s">
        <v>180</v>
      </c>
      <c r="C95" s="97">
        <v>707.48</v>
      </c>
      <c r="D95" s="97">
        <v>10345.68</v>
      </c>
      <c r="E95" s="97">
        <v>5971.36</v>
      </c>
      <c r="F95" s="99">
        <f>C95+E95</f>
        <v>6678.84</v>
      </c>
    </row>
    <row r="96" spans="2:6" ht="12.75">
      <c r="B96" s="92" t="s">
        <v>181</v>
      </c>
      <c r="C96" s="97">
        <v>451.72</v>
      </c>
      <c r="D96" s="97">
        <v>8434.03</v>
      </c>
      <c r="E96" s="97">
        <v>4901.8</v>
      </c>
      <c r="F96" s="99">
        <f>C96+E96</f>
        <v>5353.52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2018-03-14T00:58:40Z</dcterms:modified>
  <cp:category/>
  <cp:version/>
  <cp:contentType/>
  <cp:contentStatus/>
</cp:coreProperties>
</file>