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 refMode="R1C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<sst xmlns="http://schemas.openxmlformats.org/spreadsheetml/2006/main" count="289" uniqueCount="186">
  <si>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</si>
  <si>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</si>
  <si>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</si>
  <si>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</si>
  <si>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</si>
  <si>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</si>
  <si>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</si>
  <si>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</si>
  <si>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</si>
  <si>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</si>
  <si>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</si>
  <si>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</si>
  <si>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</si>
  <si>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</si>
  <si>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</si>
  <si>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</si>
  <si>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</si>
  <si>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</si>
  <si>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</si>
  <si>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</si>
  <si>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</si>
  <si>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</si>
  <si>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</si>
  <si>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</si>
  <si>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</si>
  <si>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</si>
  <si>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</si>
  <si>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</si>
  <si>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</si>
  <si>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</si>
  <si>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</si>
  <si>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</si>
  <si>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</si>
  <si>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</si>
  <si>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</si>
  <si>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</si>
  <si>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</si>
  <si>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</si>
  <si>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</si>
  <si>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</si>
  <si>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</si>
  <si>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</si>
  <si>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</si>
  <si>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</si>
  <si>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</si>
  <si>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</si>
  <si>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</si>
  <si>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</si>
  <si>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</si>
  <si>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</si>
  <si>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</si>
  <si>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</si>
  <si>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</si>
  <si>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</si>
  <si>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</si>
  <si>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</si>
  <si>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</si>
  <si>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</si>
  <si>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</si>
  <si>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</si>
  <si>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</si>
  <si>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</si>
  <si>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</si>
  <si>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</si>
  <si>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</si>
  <si>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</si>
  <si>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</si>
  <si>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</si>
  <si>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</si>
  <si>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</si>
  <si>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</si>
  <si>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</si>
  <si>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</si>
  <si>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</si>
  <si>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</si>
  <si>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</si>
  <si>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</si>
  <si>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</si>
  <si>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</si>
  <si>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</si>
  <si>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</si>
  <si>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</si>
  <si>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</si>
  <si>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</si>
  <si>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</si>
  <si>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</si>
  <si>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</si>
  <si>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</si>
  <si>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</si>
  <si>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</si>
  <si>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</si>
  <si>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</si>
  <si>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</si>
  <si>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</si>
  <si>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</si>
  <si>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</si>
  <si>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</si>
  <si>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</si>
  <si>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</si>
  <si>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</si>
  <si>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</si>
  <si>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</si>
  <si>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</si>
  <si>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</si>
  <si>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</si>
  <si>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</si>
  <si>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</si>
  <si>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</si>
  <si>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</si>
  <si>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</si>
  <si>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</si>
  <si>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</si>
  <si>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</si>
  <si>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</si>
  <si>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</si>
  <si>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</si>
  <si>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</si>
  <si>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</si>
  <si>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</si>
  <si>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</si>
  <si>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</si>
  <si>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</si>
  <si>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</si>
  <si>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</si>
  <si>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</si>
  <si>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</si>
  <si>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</si>
  <si>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</si>
  <si>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</si>
  <si>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</si>
  <si>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</si>
  <si>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</si>
  <si>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</si>
  <si>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</si>
  <si>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</si>
  <si>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</si>
  <si>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</si>
  <si>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</si>
  <si>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</si>
  <si>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</si>
  <si>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</si>
  <si>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</si>
  <si>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</si>
  <si>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</si>
  <si>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</si>
  <si>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</si>
  <si>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</si>
  <si>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</si>
  <si>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</si>
  <si>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</si>
  <si>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</si>
  <si>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</si>
  <si>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</si>
  <si>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</si>
  <si>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</si>
  <si>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</si>
  <si>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</si>
  <si>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</si>
  <si>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</si>
  <si>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</si>
  <si>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</si>
  <si>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</si>
  <si>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</si>
  <si>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</si>
  <si>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</si>
  <si>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</si>
  <si>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</si>
  <si>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</si>
  <si>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</si>
  <si>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</si>
  <si>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</si>
  <si>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</si>
  <si>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</si>
  <si>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</si>
  <si>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</si>
  <si>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</si>
  <si>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</si>
  <si>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</si>
  <si>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</si>
  <si>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</si>
  <si>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</si>
  <si>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</si>
  <si>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</si>
  <si>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Волгоградский, 2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</si>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</sst>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8" t="s">
        <v>183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8">
        <v>44561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6">
        <v>35567.44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0">
        <v>48806.71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3" t="s">
        <v>23</v>
      </c>
      <c r="E12" s="194"/>
      <c r="F12" s="195"/>
      <c r="G12" s="71">
        <f>G13+G14+G20+G21+G22+G23</f>
        <v>81569.04000000001</v>
      </c>
      <c r="H12" s="95"/>
      <c r="J12" s="126">
        <f>G12-G32</f>
        <v>81569.04000000001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8">
        <v>22127.64</v>
      </c>
      <c r="H13" s="5"/>
      <c r="L13" s="115">
        <f>G13+G14+G20+G21+G22+G23+G24-G32</f>
        <v>82710.42000000001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2">
        <v>9922.44</v>
      </c>
      <c r="H14" s="5"/>
    </row>
    <row r="15" spans="1:8" ht="26.25" customHeight="1" thickBot="1">
      <c r="A15" s="4"/>
      <c r="B15" s="6"/>
      <c r="C15" s="3" t="s">
        <v>16</v>
      </c>
      <c r="D15" s="144" t="s">
        <v>146</v>
      </c>
      <c r="E15" s="145"/>
      <c r="F15" s="146"/>
      <c r="G15" s="73">
        <v>8800.63</v>
      </c>
      <c r="H15" s="5"/>
    </row>
    <row r="16" spans="1:13" ht="13.5" customHeight="1" thickBot="1">
      <c r="A16" s="4"/>
      <c r="B16" s="6"/>
      <c r="C16" s="3" t="s">
        <v>16</v>
      </c>
      <c r="D16" s="144" t="s">
        <v>147</v>
      </c>
      <c r="E16" s="145"/>
      <c r="F16" s="146"/>
      <c r="G16" s="74">
        <v>6289.92</v>
      </c>
      <c r="H16" s="43"/>
      <c r="M16" s="115">
        <f>G14+G31-G15</f>
        <v>1121.8100000000013</v>
      </c>
    </row>
    <row r="17" spans="1:8" ht="13.5" customHeight="1" thickBot="1">
      <c r="A17" s="4"/>
      <c r="B17" s="6"/>
      <c r="C17" s="3" t="s">
        <v>16</v>
      </c>
      <c r="D17" s="144" t="s">
        <v>148</v>
      </c>
      <c r="E17" s="145"/>
      <c r="F17" s="146"/>
      <c r="G17" s="58">
        <v>134500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35567.44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0">
        <f>G18+G15-G17</f>
        <v>-90131.93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8">
        <v>16024.8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8" t="s">
        <v>141</v>
      </c>
      <c r="E21" s="169"/>
      <c r="F21" s="179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8" t="s">
        <v>142</v>
      </c>
      <c r="E22" s="169"/>
      <c r="F22" s="179"/>
      <c r="G22" s="57">
        <v>3819.96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0" t="s">
        <v>143</v>
      </c>
      <c r="E23" s="191"/>
      <c r="F23" s="192"/>
      <c r="G23" s="57">
        <v>29674.2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0" t="s">
        <v>175</v>
      </c>
      <c r="E24" s="191"/>
      <c r="F24" s="192"/>
      <c r="G24" s="57">
        <v>1141.38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8" t="s">
        <v>35</v>
      </c>
      <c r="E25" s="169"/>
      <c r="F25" s="179"/>
      <c r="G25" s="69">
        <f>G26+G33</f>
        <v>84874.46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4">
        <v>84874.46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8"/>
      <c r="H30" s="65"/>
      <c r="I30" s="62"/>
    </row>
    <row r="31" spans="1:9" ht="13.5" customHeight="1" thickBot="1">
      <c r="A31" s="4"/>
      <c r="B31" s="12"/>
      <c r="C31" s="3"/>
      <c r="D31" s="144" t="s">
        <v>159</v>
      </c>
      <c r="E31" s="145"/>
      <c r="F31" s="145"/>
      <c r="G31" s="67"/>
      <c r="H31" s="123"/>
      <c r="I31" s="62"/>
    </row>
    <row r="32" spans="1:9" ht="13.5" customHeight="1" thickBot="1">
      <c r="A32" s="4"/>
      <c r="B32" s="12"/>
      <c r="C32" s="3"/>
      <c r="D32" s="144" t="s">
        <v>179</v>
      </c>
      <c r="E32" s="145"/>
      <c r="F32" s="145"/>
      <c r="G32" s="67"/>
      <c r="H32" s="66"/>
      <c r="I32" s="62"/>
    </row>
    <row r="33" spans="1:10" ht="13.5" customHeight="1" thickBot="1">
      <c r="A33" s="4"/>
      <c r="B33" s="12"/>
      <c r="C33" s="3"/>
      <c r="D33" s="144" t="s">
        <v>160</v>
      </c>
      <c r="E33" s="145"/>
      <c r="F33" s="14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4" t="s">
        <v>171</v>
      </c>
      <c r="E34" s="145"/>
      <c r="F34" s="199"/>
      <c r="G34" s="68"/>
      <c r="H34" s="66"/>
      <c r="I34" s="75"/>
    </row>
    <row r="35" spans="1:9" ht="13.5" customHeight="1" thickBot="1">
      <c r="A35" s="4"/>
      <c r="B35" s="12"/>
      <c r="C35" s="3"/>
      <c r="D35" s="144" t="s">
        <v>162</v>
      </c>
      <c r="E35" s="145"/>
      <c r="F35" s="145"/>
      <c r="G35" s="68"/>
      <c r="H35" s="66"/>
      <c r="I35" s="62"/>
    </row>
    <row r="36" spans="1:9" ht="13.5" customHeight="1" thickBot="1">
      <c r="A36" s="4"/>
      <c r="B36" s="12"/>
      <c r="C36" s="3"/>
      <c r="D36" s="144" t="s">
        <v>161</v>
      </c>
      <c r="E36" s="145"/>
      <c r="F36" s="145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4" t="s">
        <v>180</v>
      </c>
      <c r="E37" s="145"/>
      <c r="F37" s="14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4" t="s">
        <v>51</v>
      </c>
      <c r="E38" s="145"/>
      <c r="F38" s="146"/>
      <c r="G38" s="59">
        <f>G25+G40</f>
        <v>-5257.469999999987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4" t="s">
        <v>55</v>
      </c>
      <c r="E40" s="145"/>
      <c r="F40" s="146"/>
      <c r="G40" s="60">
        <f>G19</f>
        <v>-90131.93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4" t="s">
        <v>57</v>
      </c>
      <c r="E41" s="145"/>
      <c r="F41" s="146"/>
      <c r="G41" s="44">
        <f>G11+G12+G31-G25</f>
        <v>45501.28999999999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3848006622</v>
      </c>
      <c r="H44" s="54">
        <f>G17</f>
        <v>134500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4.75</v>
      </c>
      <c r="F45" s="63" t="s">
        <v>133</v>
      </c>
      <c r="G45" s="53">
        <v>3848006622</v>
      </c>
      <c r="H45" s="54">
        <f>G13</f>
        <v>22127.64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3">
        <v>3848000155</v>
      </c>
      <c r="H46" s="54">
        <f>G20</f>
        <v>16024.8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185</v>
      </c>
      <c r="G47" s="53">
        <v>3848006622</v>
      </c>
      <c r="H47" s="54">
        <f>G22</f>
        <v>3819.96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185</v>
      </c>
      <c r="G48" s="53">
        <v>3848006622</v>
      </c>
      <c r="H48" s="54">
        <f>G23</f>
        <v>29674.2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0"/>
      <c r="G49" s="146"/>
      <c r="H49" s="54">
        <f>SUM(H44:H48)</f>
        <v>206146.6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0" t="s">
        <v>135</v>
      </c>
      <c r="E51" s="13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0" t="s">
        <v>69</v>
      </c>
      <c r="E52" s="13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0" t="s">
        <v>70</v>
      </c>
      <c r="E53" s="13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0" t="s">
        <v>72</v>
      </c>
      <c r="E54" s="131"/>
      <c r="F54" s="102">
        <v>0</v>
      </c>
      <c r="G54" s="100"/>
      <c r="H54" s="103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1366.300000000001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26.326101749189448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13154.1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11787.8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1366.300000000001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v>13154.1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137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137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5"/>
      <c r="F78" s="156"/>
      <c r="G78" s="157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0">
        <v>2.6</v>
      </c>
      <c r="F80" s="181"/>
      <c r="G80" s="182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3">
        <v>2.6</v>
      </c>
      <c r="F81" s="184"/>
      <c r="G81" s="185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7" t="s">
        <v>152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157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163</v>
      </c>
      <c r="C95" s="127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3015.87</v>
      </c>
      <c r="D97" s="117"/>
      <c r="E97" s="85"/>
      <c r="F97" s="85">
        <f>C97+D97-E97</f>
        <v>3015.87</v>
      </c>
    </row>
    <row r="98" spans="2:6" ht="22.5">
      <c r="B98" s="84" t="s">
        <v>167</v>
      </c>
      <c r="C98" s="77">
        <v>2482.81</v>
      </c>
      <c r="D98" s="117"/>
      <c r="E98" s="85"/>
      <c r="F98" s="85">
        <f>C98+D98-E98</f>
        <v>2482.81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2022-03-16T08:47:44Z</dcterms:modified>
  <cp:category/>
  <cp:version/>
  <cp:contentType/>
  <cp:contentStatus/>
</cp:coreProperties>
</file>