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<sst xmlns="http://schemas.openxmlformats.org/spreadsheetml/2006/main" count="112" uniqueCount="79">
  <si>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</si>
  <si>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</si>
  <si>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</si>
  <si>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</si>
  <si>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</si>
  <si>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</si>
  <si>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</si>
  <si>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</si>
  <si>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</si>
  <si>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</si>
  <si>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</si>
  <si>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</si>
  <si>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</si>
  <si>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</si>
  <si>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</si>
  <si>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</si>
  <si>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</si>
  <si>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</si>
  <si>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</si>
  <si>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</si>
  <si>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</si>
  <si>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</si>
  <si>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</si>
  <si>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</si>
  <si>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</si>
  <si>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</si>
  <si>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</si>
  <si>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</si>
  <si>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</si>
  <si>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</si>
  <si>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</si>
  <si>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</si>
  <si>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</si>
  <si>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</si>
  <si>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</si>
  <si>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</si>
  <si>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</si>
  <si>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</si>
  <si>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</si>
  <si>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</si>
  <si>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</si>
  <si>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</si>
  <si>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</si>
  <si>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</si>
  <si>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</si>
  <si>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</si>
  <si>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</si>
  <si>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Итого:</t>
  </si>
  <si>
    <t>участок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</si>
  <si>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</si>
  <si>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</si>
  <si>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</si>
  <si>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</si>
  <si>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</si>
  <si>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</si>
  <si>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</si>
  <si>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</si>
  <si>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</si>
  <si>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</si>
  <si>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</si>
  <si>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Выполненные работы по статье "ремонт жилья"</t>
  </si>
  <si>
    <t>Очистка козырька от снега</t>
  </si>
  <si>
    <t>Очистка козырька от  мусора</t>
  </si>
  <si>
    <t>Планируемые работы по статье "ремонт жилья"</t>
  </si>
  <si>
    <t>СОВЕТСКАЯ</t>
  </si>
  <si>
    <t>2 блока</t>
  </si>
  <si>
    <t>Советская</t>
  </si>
  <si>
    <t>октябрь</t>
  </si>
  <si>
    <t>№ 64  по ул. Советская</t>
  </si>
  <si>
    <t>1392,3+1321,8</t>
  </si>
  <si>
    <t>691,5+601,6</t>
  </si>
  <si>
    <t>3 шт.</t>
  </si>
  <si>
    <t>Сизых А.С. 8-950-101-29-41</t>
  </si>
  <si>
    <t>обследование вентиляции кв.24</t>
  </si>
  <si>
    <t>Каня Валентина Павловна, 89149317074, Каня Виктор Каземирович, 89149317073</t>
  </si>
  <si>
    <t>Утепление чердачного перекрытия базальтовым утеплителем (любым кроме шлака)</t>
  </si>
  <si>
    <t>Каня В.П.</t>
  </si>
  <si>
    <t>март</t>
  </si>
  <si>
    <t xml:space="preserve">частичный ремонт кровли, прочистка вентиляции в кв.№11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</si>
</sst>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2" fontId="16" fillId="0" borderId="1" xfId="0" applyNumberFormat="1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workbookViewId="0" topLeftCell="A1">
      <selection activeCell="A43" sqref="A43:I4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0" t="s">
        <v>0</v>
      </c>
      <c r="B1" s="100"/>
      <c r="C1" s="100"/>
      <c r="D1" s="100"/>
      <c r="E1" s="100"/>
      <c r="F1" s="100"/>
      <c r="G1" s="100"/>
      <c r="H1" s="100"/>
      <c r="I1" s="1"/>
      <c r="J1" s="1"/>
      <c r="K1" s="1"/>
      <c r="L1" s="1"/>
      <c r="M1" s="1"/>
    </row>
    <row r="2" spans="1:13" ht="21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3"/>
      <c r="J2" s="3"/>
      <c r="K2" s="3"/>
      <c r="L2" s="3"/>
      <c r="M2" s="3"/>
    </row>
    <row r="3" spans="1:13" ht="21.7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3"/>
      <c r="J3" s="3"/>
      <c r="K3" s="3"/>
      <c r="L3" s="3"/>
      <c r="M3" s="3"/>
    </row>
    <row r="4" spans="1:13" ht="18.75" customHeight="1">
      <c r="A4" s="101" t="s">
        <v>68</v>
      </c>
      <c r="B4" s="101"/>
      <c r="C4" s="101"/>
      <c r="D4" s="101"/>
      <c r="E4" s="101"/>
      <c r="F4" s="101"/>
      <c r="G4" s="101"/>
      <c r="H4" s="101"/>
      <c r="I4" s="3"/>
      <c r="J4" s="3"/>
      <c r="K4" s="3"/>
      <c r="L4" s="3"/>
      <c r="M4" s="3"/>
    </row>
    <row r="5" spans="1:13" ht="23.25" customHeight="1">
      <c r="A5" s="94" t="s">
        <v>3</v>
      </c>
      <c r="B5" s="94"/>
      <c r="C5" s="94"/>
      <c r="D5" s="94"/>
      <c r="E5" s="94"/>
      <c r="F5" s="94"/>
      <c r="G5" s="94"/>
      <c r="H5" s="94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64</v>
      </c>
      <c r="C7" s="11">
        <v>64</v>
      </c>
      <c r="D7" s="12" t="s">
        <v>65</v>
      </c>
    </row>
    <row r="8" spans="2:4" ht="27.75" customHeight="1">
      <c r="B8" s="13" t="s">
        <v>4</v>
      </c>
      <c r="C8" s="89" t="s">
        <v>69</v>
      </c>
      <c r="D8" s="14" t="s">
        <v>5</v>
      </c>
    </row>
    <row r="9" spans="2:4" ht="17.25" customHeight="1">
      <c r="B9" s="13" t="s">
        <v>6</v>
      </c>
      <c r="C9" s="89" t="s">
        <v>70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95" t="s">
        <v>10</v>
      </c>
      <c r="E12" s="96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97">
        <v>19863.48</v>
      </c>
      <c r="E13" s="98"/>
      <c r="F13" s="25">
        <f>16073.24+1409.3</f>
        <v>17482.54</v>
      </c>
      <c r="G13" s="12">
        <f>D13-F13</f>
        <v>2380.9399999999987</v>
      </c>
      <c r="H13" s="12"/>
    </row>
    <row r="14" spans="1:8" ht="18" customHeight="1">
      <c r="A14" s="22"/>
      <c r="B14" s="23" t="s">
        <v>16</v>
      </c>
      <c r="C14" s="24" t="s">
        <v>15</v>
      </c>
      <c r="D14" s="97">
        <v>47539.08</v>
      </c>
      <c r="E14" s="98"/>
      <c r="F14" s="25">
        <f>38057.9+3372.77</f>
        <v>41430.67</v>
      </c>
      <c r="G14" s="12">
        <f>D14-F14</f>
        <v>6108.4100000000035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19863.48</v>
      </c>
      <c r="E17" s="35">
        <f>D17</f>
        <v>19863.48</v>
      </c>
      <c r="F17" s="35">
        <f>F13</f>
        <v>17482.54</v>
      </c>
      <c r="G17" s="23" t="s">
        <v>24</v>
      </c>
      <c r="H17" s="12">
        <f>D17-F17</f>
        <v>2380.9399999999987</v>
      </c>
    </row>
    <row r="18" spans="1:8" ht="25.5">
      <c r="A18" s="33"/>
      <c r="B18" s="34" t="s">
        <v>25</v>
      </c>
      <c r="C18" s="24" t="s">
        <v>15</v>
      </c>
      <c r="D18" s="35">
        <v>51779.52</v>
      </c>
      <c r="E18" s="35">
        <f>D18</f>
        <v>51779.52</v>
      </c>
      <c r="F18" s="35">
        <f>41404.73+3673.51</f>
        <v>45078.240000000005</v>
      </c>
      <c r="G18" s="23" t="s">
        <v>24</v>
      </c>
      <c r="H18" s="12">
        <f>D18-F18</f>
        <v>6701.279999999992</v>
      </c>
    </row>
    <row r="19" spans="1:8" ht="25.5">
      <c r="A19" s="33"/>
      <c r="B19" s="34" t="s">
        <v>26</v>
      </c>
      <c r="C19" s="24" t="s">
        <v>15</v>
      </c>
      <c r="D19" s="35">
        <v>96640.44</v>
      </c>
      <c r="E19" s="35">
        <f>D19</f>
        <v>96640.44</v>
      </c>
      <c r="F19" s="35">
        <f>77321.68+6856.34</f>
        <v>84178.01999999999</v>
      </c>
      <c r="G19" s="23" t="s">
        <v>24</v>
      </c>
      <c r="H19" s="12">
        <f>D19-F19</f>
        <v>12462.420000000013</v>
      </c>
    </row>
    <row r="20" spans="1:8" ht="25.5">
      <c r="A20" s="33"/>
      <c r="B20" s="34" t="s">
        <v>27</v>
      </c>
      <c r="C20" s="24" t="s">
        <v>15</v>
      </c>
      <c r="D20" s="35">
        <v>15400.32</v>
      </c>
      <c r="E20" s="35">
        <f>D20</f>
        <v>15400.32</v>
      </c>
      <c r="F20" s="35">
        <f>12299.17+1092.56</f>
        <v>13391.73</v>
      </c>
      <c r="G20" s="23" t="s">
        <v>24</v>
      </c>
      <c r="H20" s="12">
        <f>D20-F20</f>
        <v>2008.5900000000001</v>
      </c>
    </row>
    <row r="21" spans="1:8" ht="25.5">
      <c r="A21" s="33"/>
      <c r="B21" s="34" t="s">
        <v>28</v>
      </c>
      <c r="C21" s="24" t="s">
        <v>15</v>
      </c>
      <c r="D21" s="35">
        <v>45083.88</v>
      </c>
      <c r="E21" s="35">
        <f>D21</f>
        <v>45083.88</v>
      </c>
      <c r="F21" s="35">
        <f>35906.36+3198.47</f>
        <v>39104.83</v>
      </c>
      <c r="G21" s="23" t="s">
        <v>24</v>
      </c>
      <c r="H21" s="12">
        <f>D21-F21</f>
        <v>5979.049999999996</v>
      </c>
    </row>
    <row r="22" spans="1:7" s="30" customFormat="1" ht="15.75">
      <c r="A22" s="26" t="s">
        <v>29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30</v>
      </c>
      <c r="E23" s="35"/>
      <c r="F23" s="35" t="s">
        <v>31</v>
      </c>
      <c r="G23" s="35" t="s">
        <v>32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47539.08</v>
      </c>
      <c r="E24" s="39"/>
      <c r="F24" s="40">
        <f>H50</f>
        <v>0</v>
      </c>
      <c r="G24" s="39">
        <f>D24-F24</f>
        <v>47539.08</v>
      </c>
      <c r="H24" s="41"/>
      <c r="I24" s="42"/>
      <c r="J24" s="42"/>
      <c r="K24" s="42"/>
    </row>
    <row r="25" spans="1:8" ht="12.75">
      <c r="A25" s="22"/>
      <c r="B25" s="23" t="s">
        <v>33</v>
      </c>
      <c r="C25" s="24" t="s">
        <v>15</v>
      </c>
      <c r="D25" s="35"/>
      <c r="E25" s="35"/>
      <c r="F25" s="35"/>
      <c r="G25" s="14">
        <f>H29</f>
        <v>45676.619999999995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47">
        <f>G24-G14-G13-G34</f>
        <v>37895.63</v>
      </c>
      <c r="I27" s="43"/>
    </row>
    <row r="28" spans="1:9" ht="45.75" customHeight="1">
      <c r="A28" s="22"/>
      <c r="B28" s="46" t="s">
        <v>35</v>
      </c>
      <c r="C28" s="24" t="s">
        <v>15</v>
      </c>
      <c r="D28" s="35"/>
      <c r="E28" s="35"/>
      <c r="F28" s="47"/>
      <c r="G28" s="47"/>
      <c r="H28" s="14">
        <v>7780.99</v>
      </c>
      <c r="I28" s="43"/>
    </row>
    <row r="29" spans="1:9" ht="40.5" customHeight="1">
      <c r="A29" s="22"/>
      <c r="B29" s="46" t="s">
        <v>36</v>
      </c>
      <c r="C29" s="24" t="s">
        <v>15</v>
      </c>
      <c r="D29" s="35"/>
      <c r="E29" s="35"/>
      <c r="F29" s="47"/>
      <c r="G29" s="35"/>
      <c r="H29" s="14">
        <f>H27+H28</f>
        <v>45676.619999999995</v>
      </c>
      <c r="I29" s="43"/>
    </row>
    <row r="30" spans="1:13" ht="18" customHeight="1">
      <c r="A30" s="99" t="s">
        <v>60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25.5" customHeight="1">
      <c r="A31" s="102" t="s">
        <v>48</v>
      </c>
      <c r="B31" s="66" t="s">
        <v>39</v>
      </c>
      <c r="C31" s="66" t="s">
        <v>40</v>
      </c>
      <c r="D31" s="66" t="s">
        <v>49</v>
      </c>
      <c r="E31" s="66" t="s">
        <v>50</v>
      </c>
      <c r="F31" s="67" t="s">
        <v>51</v>
      </c>
      <c r="G31" s="68" t="s">
        <v>52</v>
      </c>
      <c r="H31" s="66" t="s">
        <v>53</v>
      </c>
      <c r="I31" s="66" t="s">
        <v>54</v>
      </c>
      <c r="J31" s="66" t="s">
        <v>55</v>
      </c>
      <c r="K31" s="66" t="s">
        <v>56</v>
      </c>
      <c r="L31" s="69" t="s">
        <v>57</v>
      </c>
      <c r="M31" s="70" t="s">
        <v>58</v>
      </c>
    </row>
    <row r="32" spans="1:13" ht="45.75" customHeight="1">
      <c r="A32" s="78" t="s">
        <v>46</v>
      </c>
      <c r="B32" s="79" t="s">
        <v>66</v>
      </c>
      <c r="C32" s="80">
        <v>64</v>
      </c>
      <c r="D32" s="72"/>
      <c r="E32" s="71" t="s">
        <v>61</v>
      </c>
      <c r="F32" s="80">
        <v>15</v>
      </c>
      <c r="G32" s="87">
        <v>830.25</v>
      </c>
      <c r="H32" s="73">
        <v>353.25</v>
      </c>
      <c r="I32" s="73"/>
      <c r="J32" s="74">
        <v>41726</v>
      </c>
      <c r="K32" s="75" t="s">
        <v>59</v>
      </c>
      <c r="L32" s="76">
        <v>41726</v>
      </c>
      <c r="M32" s="77"/>
    </row>
    <row r="33" spans="1:13" ht="43.5" customHeight="1">
      <c r="A33" s="73" t="s">
        <v>46</v>
      </c>
      <c r="B33" s="71" t="s">
        <v>66</v>
      </c>
      <c r="C33" s="72">
        <v>64</v>
      </c>
      <c r="D33" s="72"/>
      <c r="E33" s="71" t="s">
        <v>62</v>
      </c>
      <c r="F33" s="71" t="s">
        <v>71</v>
      </c>
      <c r="G33" s="73">
        <v>323.85</v>
      </c>
      <c r="H33" s="73">
        <v>76.89</v>
      </c>
      <c r="I33" s="73"/>
      <c r="J33" s="74">
        <v>41789</v>
      </c>
      <c r="K33" s="75" t="s">
        <v>59</v>
      </c>
      <c r="L33" s="76">
        <v>41789</v>
      </c>
      <c r="M33" s="77">
        <v>29</v>
      </c>
    </row>
    <row r="34" spans="1:13" ht="18" customHeight="1">
      <c r="A34" s="81"/>
      <c r="B34" s="86" t="s">
        <v>47</v>
      </c>
      <c r="C34" s="83"/>
      <c r="D34" s="90"/>
      <c r="E34" s="91"/>
      <c r="F34" s="82"/>
      <c r="G34" s="44">
        <f>SUM(G32:G33)</f>
        <v>1154.1</v>
      </c>
      <c r="H34" s="81"/>
      <c r="I34" s="81"/>
      <c r="J34" s="84"/>
      <c r="K34" s="85"/>
      <c r="L34" s="84"/>
      <c r="M34" s="81"/>
    </row>
    <row r="35" spans="1:13" ht="18" customHeight="1">
      <c r="A35" s="99" t="s">
        <v>63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27" customHeight="1">
      <c r="A36" s="54" t="s">
        <v>38</v>
      </c>
      <c r="B36" s="55" t="s">
        <v>39</v>
      </c>
      <c r="C36" s="55" t="s">
        <v>40</v>
      </c>
      <c r="D36" s="56" t="s">
        <v>41</v>
      </c>
      <c r="E36" s="57" t="s">
        <v>42</v>
      </c>
      <c r="F36" s="55" t="s">
        <v>43</v>
      </c>
      <c r="G36" s="58" t="s">
        <v>44</v>
      </c>
      <c r="H36" s="59" t="s">
        <v>45</v>
      </c>
      <c r="I36" s="88"/>
      <c r="J36" s="88"/>
      <c r="K36" s="88"/>
      <c r="L36" s="88"/>
      <c r="M36" s="88"/>
    </row>
    <row r="37" spans="1:13" ht="63" customHeight="1">
      <c r="A37" s="60" t="s">
        <v>46</v>
      </c>
      <c r="B37" s="61" t="s">
        <v>66</v>
      </c>
      <c r="C37" s="62">
        <v>64</v>
      </c>
      <c r="D37" s="62">
        <v>27</v>
      </c>
      <c r="E37" s="63" t="s">
        <v>72</v>
      </c>
      <c r="F37" s="63" t="s">
        <v>73</v>
      </c>
      <c r="G37" s="64" t="s">
        <v>67</v>
      </c>
      <c r="H37" s="65"/>
      <c r="I37" s="88"/>
      <c r="J37" s="88"/>
      <c r="K37" s="88"/>
      <c r="L37" s="88"/>
      <c r="M37" s="88"/>
    </row>
    <row r="38" spans="1:13" ht="84.75" customHeight="1">
      <c r="A38" s="60" t="s">
        <v>46</v>
      </c>
      <c r="B38" s="92" t="s">
        <v>66</v>
      </c>
      <c r="C38" s="62">
        <v>64</v>
      </c>
      <c r="D38" s="62">
        <v>11</v>
      </c>
      <c r="E38" s="63" t="s">
        <v>74</v>
      </c>
      <c r="F38" s="63" t="s">
        <v>75</v>
      </c>
      <c r="G38" s="64" t="s">
        <v>77</v>
      </c>
      <c r="H38" s="65"/>
      <c r="I38" s="88"/>
      <c r="J38" s="88"/>
      <c r="K38" s="88"/>
      <c r="L38" s="88"/>
      <c r="M38" s="88"/>
    </row>
    <row r="39" spans="1:13" ht="77.25" customHeight="1">
      <c r="A39" s="60" t="s">
        <v>46</v>
      </c>
      <c r="B39" s="61" t="s">
        <v>66</v>
      </c>
      <c r="C39" s="62">
        <v>64</v>
      </c>
      <c r="D39" s="62">
        <v>11</v>
      </c>
      <c r="E39" s="63" t="s">
        <v>76</v>
      </c>
      <c r="F39" s="63" t="s">
        <v>78</v>
      </c>
      <c r="G39" s="64" t="s">
        <v>77</v>
      </c>
      <c r="H39" s="65">
        <v>37282.51</v>
      </c>
      <c r="I39" s="88"/>
      <c r="J39" s="88"/>
      <c r="K39" s="88"/>
      <c r="L39" s="88"/>
      <c r="M39" s="88"/>
    </row>
    <row r="40" spans="1:13" ht="18" customHeight="1">
      <c r="A40" s="103"/>
      <c r="B40" s="107" t="s">
        <v>47</v>
      </c>
      <c r="C40" s="104"/>
      <c r="D40" s="104"/>
      <c r="E40" s="105"/>
      <c r="F40" s="105"/>
      <c r="G40" s="106"/>
      <c r="H40" s="107">
        <f>SUM(H39)</f>
        <v>37282.51</v>
      </c>
      <c r="I40" s="88"/>
      <c r="J40" s="88"/>
      <c r="K40" s="88"/>
      <c r="L40" s="88"/>
      <c r="M40" s="88"/>
    </row>
    <row r="41" spans="1:13" ht="18" customHeight="1">
      <c r="A41" s="81"/>
      <c r="B41" s="82"/>
      <c r="C41" s="83"/>
      <c r="D41" s="90"/>
      <c r="E41" s="82"/>
      <c r="F41" s="82"/>
      <c r="G41" s="81"/>
      <c r="H41" s="81"/>
      <c r="I41" s="81"/>
      <c r="J41" s="84"/>
      <c r="K41" s="85"/>
      <c r="L41" s="84"/>
      <c r="M41" s="81"/>
    </row>
    <row r="42" spans="1:13" s="45" customFormat="1" ht="15.75">
      <c r="A42" s="49"/>
      <c r="B42" s="48"/>
      <c r="C42" s="28"/>
      <c r="D42" s="49"/>
      <c r="E42" s="49"/>
      <c r="F42" s="49"/>
      <c r="G42" s="48"/>
      <c r="H42" s="49"/>
      <c r="I42" s="49"/>
      <c r="J42" s="49"/>
      <c r="K42" s="49"/>
      <c r="L42" s="49"/>
      <c r="M42" s="49"/>
    </row>
    <row r="43" spans="1:13" s="45" customFormat="1" ht="15.75">
      <c r="A43" s="93" t="s">
        <v>37</v>
      </c>
      <c r="B43" s="93"/>
      <c r="C43" s="93"/>
      <c r="D43" s="93"/>
      <c r="E43" s="93"/>
      <c r="F43" s="93"/>
      <c r="G43" s="93"/>
      <c r="H43" s="93"/>
      <c r="I43" s="93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5.75">
      <c r="A49" s="50"/>
      <c r="B49" s="50"/>
      <c r="C49" s="50"/>
      <c r="D49" s="50"/>
      <c r="E49" s="50"/>
      <c r="F49" s="50"/>
      <c r="G49" s="50"/>
      <c r="H49" s="50"/>
      <c r="I49" s="30"/>
      <c r="J49" s="30"/>
      <c r="K49" s="30"/>
      <c r="L49" s="30"/>
      <c r="M49" s="30"/>
    </row>
    <row r="50" spans="1:13" ht="17.25" customHeight="1">
      <c r="A50" s="30"/>
      <c r="B50" s="30"/>
      <c r="C50" s="51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3" spans="2:7" ht="12.75">
      <c r="B53" s="52"/>
      <c r="C53" s="52"/>
      <c r="D53" s="52"/>
      <c r="E53" s="52"/>
      <c r="F53" s="52"/>
      <c r="G53" s="52"/>
    </row>
  </sheetData>
  <mergeCells count="11">
    <mergeCell ref="A1:H1"/>
    <mergeCell ref="A2:H2"/>
    <mergeCell ref="A3:H3"/>
    <mergeCell ref="A4:H4"/>
    <mergeCell ref="A43:I43"/>
    <mergeCell ref="A5:H5"/>
    <mergeCell ref="D12:E12"/>
    <mergeCell ref="D13:E13"/>
    <mergeCell ref="D14:E14"/>
    <mergeCell ref="A30:M30"/>
    <mergeCell ref="A35:M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2015-03-16T07:27:07Z</dcterms:modified>
  <cp:category/>
  <cp:version/>
  <cp:contentType/>
  <cp:contentStatus/>
</cp:coreProperties>
</file>