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<sst xmlns="http://schemas.openxmlformats.org/spreadsheetml/2006/main" count="292" uniqueCount="188">
  <si>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</si>
  <si>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</si>
  <si>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</si>
  <si>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</si>
  <si>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</si>
  <si>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</si>
  <si>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</si>
  <si>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</si>
  <si>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</si>
  <si>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</si>
  <si>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</si>
  <si>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</si>
  <si>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</si>
  <si>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</si>
  <si>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</si>
  <si>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</si>
  <si>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</si>
  <si>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</si>
  <si>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</si>
  <si>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</si>
  <si>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</si>
  <si>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</si>
  <si>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</si>
  <si>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</si>
  <si>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</si>
  <si>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</si>
  <si>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</si>
  <si>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</si>
  <si>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</si>
  <si>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</si>
  <si>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</si>
  <si>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</si>
  <si>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</si>
  <si>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</si>
  <si>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</si>
  <si>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</si>
  <si>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</si>
  <si>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</si>
  <si>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</si>
  <si>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</si>
  <si>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</si>
  <si>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</si>
  <si>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</si>
  <si>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</si>
  <si>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</si>
  <si>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</si>
  <si>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</si>
  <si>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</si>
  <si>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</si>
  <si>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</si>
  <si>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</si>
  <si>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</si>
  <si>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</si>
  <si>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</si>
  <si>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</si>
  <si>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</si>
  <si>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</si>
  <si>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</si>
  <si>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</si>
  <si>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</si>
  <si>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</si>
  <si>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</si>
  <si>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</si>
  <si>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</si>
  <si>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</si>
  <si>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</si>
  <si>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</si>
  <si>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</si>
  <si>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</si>
  <si>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</si>
  <si>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</si>
  <si>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</si>
  <si>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</si>
  <si>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</si>
  <si>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</si>
  <si>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</si>
  <si>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</si>
  <si>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</si>
  <si>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</si>
  <si>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</si>
  <si>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</si>
  <si>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</si>
  <si>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</si>
  <si>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</si>
  <si>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</si>
  <si>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</si>
  <si>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</si>
  <si>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</si>
  <si>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</si>
  <si>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</si>
  <si>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</si>
  <si>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</si>
  <si>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</si>
  <si>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</si>
  <si>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</si>
  <si>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</si>
  <si>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</si>
  <si>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</si>
  <si>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</si>
  <si>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</si>
  <si>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</si>
  <si>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</si>
  <si>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</si>
  <si>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</si>
  <si>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</si>
  <si>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</si>
  <si>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</si>
  <si>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</si>
  <si>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</si>
  <si>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</si>
  <si>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</si>
  <si>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</si>
  <si>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</si>
  <si>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</si>
  <si>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</si>
  <si>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</si>
  <si>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</si>
  <si>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</si>
  <si>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</si>
  <si>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</si>
  <si>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</si>
  <si>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</si>
  <si>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</si>
  <si>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</si>
  <si>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</si>
  <si>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</si>
  <si>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</si>
  <si>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</si>
  <si>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</si>
  <si>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</si>
  <si>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</si>
  <si>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</si>
  <si>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</si>
  <si>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</si>
  <si>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</si>
  <si>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</si>
  <si>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</si>
  <si>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</si>
  <si>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</si>
  <si>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</si>
  <si>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</si>
  <si>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</si>
  <si>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</si>
  <si>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</si>
  <si>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</si>
  <si>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</si>
  <si>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</si>
  <si>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</si>
  <si>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</si>
  <si>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</si>
  <si>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</si>
  <si>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</si>
  <si>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</si>
  <si>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</si>
  <si>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</si>
  <si>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</si>
  <si>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</si>
  <si>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</si>
  <si>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</si>
  <si>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</si>
  <si>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</si>
  <si>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</si>
  <si>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</si>
  <si>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</si>
  <si>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</si>
  <si>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</si>
  <si>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</si>
  <si>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</si>
  <si>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</si>
  <si>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</si>
  <si>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</si>
  <si>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</si>
  <si>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</si>
  <si>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</si>
  <si>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</si>
  <si>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</si>
  <si>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</si>
  <si>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</si>
  <si>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</si>
  <si>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23                                                                                                                                                                                за 2017  год</t>
  </si>
  <si>
    <t>начислено юр. лицам</t>
  </si>
  <si>
    <t>оплачено юрлицами</t>
  </si>
  <si>
    <t xml:space="preserve"> </t>
  </si>
  <si>
    <t>задолженность юрлиц на начало периода</t>
  </si>
  <si>
    <t>задолженность юрлиц на конец периода</t>
  </si>
  <si>
    <t>в том числе оплачено текущего ремонта юрлицами</t>
  </si>
  <si>
    <t>с 1 по 34</t>
  </si>
  <si>
    <t>кв.1,4,5,6,7Г,10,11,12,14,15,16,17,19 11,19 12, 21,22,25,26,29,30,31,33,36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</si>
</sst>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4" borderId="32" xfId="0" applyFill="1" applyBorder="1" applyAlignment="1">
      <alignment wrapText="1"/>
    </xf>
    <xf numFmtId="0" fontId="0" fillId="34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Font="1" applyFill="1" applyBorder="1" applyAlignment="1">
      <alignment vertical="top" wrapText="1"/>
    </xf>
    <xf numFmtId="4" fontId="4" fillId="32" borderId="33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0" borderId="33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justify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179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9"/>
      <c r="E3" s="117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36">
        <v>43100</v>
      </c>
      <c r="H6" s="5"/>
    </row>
    <row r="7" spans="1:8" ht="38.25" customHeight="1" thickBot="1">
      <c r="A7" s="134" t="s">
        <v>13</v>
      </c>
      <c r="B7" s="114"/>
      <c r="C7" s="114"/>
      <c r="D7" s="135"/>
      <c r="E7" s="135"/>
      <c r="F7" s="135"/>
      <c r="G7" s="114"/>
      <c r="H7" s="115"/>
    </row>
    <row r="8" spans="1:8" ht="33" customHeight="1" thickBot="1">
      <c r="A8" s="40" t="s">
        <v>0</v>
      </c>
      <c r="B8" s="39" t="s">
        <v>1</v>
      </c>
      <c r="C8" s="41" t="s">
        <v>2</v>
      </c>
      <c r="D8" s="131" t="s">
        <v>3</v>
      </c>
      <c r="E8" s="132"/>
      <c r="F8" s="133"/>
      <c r="G8" s="37" t="s">
        <v>153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6" t="s">
        <v>15</v>
      </c>
      <c r="E9" s="117"/>
      <c r="F9" s="11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6" t="s">
        <v>18</v>
      </c>
      <c r="E10" s="117"/>
      <c r="F10" s="118"/>
      <c r="G10" s="64">
        <v>44731.26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6" t="s">
        <v>20</v>
      </c>
      <c r="E11" s="117"/>
      <c r="F11" s="118"/>
      <c r="G11" s="65">
        <v>139959.7</v>
      </c>
      <c r="H11" s="49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19" t="s">
        <v>23</v>
      </c>
      <c r="E12" s="120"/>
      <c r="F12" s="121"/>
      <c r="G12" s="63">
        <f>G13+G14+G20+G21+G22+G23</f>
        <v>215913.4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6">
        <v>20133.26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66">
        <v>25526.42</v>
      </c>
      <c r="H14" s="5"/>
    </row>
    <row r="15" spans="1:8" ht="26.25" customHeight="1" thickBot="1">
      <c r="A15" s="4"/>
      <c r="B15" s="6"/>
      <c r="C15" s="3" t="s">
        <v>16</v>
      </c>
      <c r="D15" s="103" t="s">
        <v>155</v>
      </c>
      <c r="E15" s="104"/>
      <c r="F15" s="105"/>
      <c r="G15" s="102">
        <f>21034.33+G32</f>
        <v>23627.690000000002</v>
      </c>
      <c r="H15" s="5"/>
    </row>
    <row r="16" spans="1:8" ht="13.5" customHeight="1" thickBot="1">
      <c r="A16" s="4"/>
      <c r="B16" s="6"/>
      <c r="C16" s="3" t="s">
        <v>16</v>
      </c>
      <c r="D16" s="103" t="s">
        <v>156</v>
      </c>
      <c r="E16" s="104"/>
      <c r="F16" s="105"/>
      <c r="G16" s="83">
        <v>24649.13</v>
      </c>
      <c r="H16" s="49"/>
    </row>
    <row r="17" spans="1:8" ht="13.5" customHeight="1" thickBot="1">
      <c r="A17" s="4"/>
      <c r="B17" s="6"/>
      <c r="C17" s="3" t="s">
        <v>16</v>
      </c>
      <c r="D17" s="103" t="s">
        <v>157</v>
      </c>
      <c r="E17" s="104"/>
      <c r="F17" s="105"/>
      <c r="G17" s="66">
        <v>1638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44731.26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5">
        <f>G18+G15-G17</f>
        <v>66720.95000000001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5" t="s">
        <v>32</v>
      </c>
      <c r="E20" s="126"/>
      <c r="F20" s="127"/>
      <c r="G20" s="66">
        <v>46139.6</v>
      </c>
      <c r="H20" s="5"/>
    </row>
    <row r="21" spans="1:8" ht="26.25" customHeight="1" thickBot="1">
      <c r="A21" s="4" t="s">
        <v>33</v>
      </c>
      <c r="B21" s="32" t="s">
        <v>147</v>
      </c>
      <c r="C21" s="3" t="s">
        <v>16</v>
      </c>
      <c r="D21" s="116" t="s">
        <v>150</v>
      </c>
      <c r="E21" s="117"/>
      <c r="F21" s="118"/>
      <c r="G21" s="65">
        <v>37949.2</v>
      </c>
      <c r="H21" s="5"/>
    </row>
    <row r="22" spans="1:8" ht="26.25" customHeight="1" thickBot="1">
      <c r="A22" s="4" t="s">
        <v>36</v>
      </c>
      <c r="B22" s="32" t="s">
        <v>149</v>
      </c>
      <c r="C22" s="3" t="s">
        <v>16</v>
      </c>
      <c r="D22" s="116" t="s">
        <v>151</v>
      </c>
      <c r="E22" s="117"/>
      <c r="F22" s="118"/>
      <c r="G22" s="65">
        <v>9826.74</v>
      </c>
      <c r="H22" s="5"/>
    </row>
    <row r="23" spans="1:8" ht="35.25" customHeight="1" thickBot="1">
      <c r="A23" s="4" t="s">
        <v>39</v>
      </c>
      <c r="B23" s="33" t="s">
        <v>148</v>
      </c>
      <c r="C23" s="3" t="s">
        <v>16</v>
      </c>
      <c r="D23" s="136" t="s">
        <v>152</v>
      </c>
      <c r="E23" s="137"/>
      <c r="F23" s="138"/>
      <c r="G23" s="65">
        <v>76338.18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16" t="s">
        <v>35</v>
      </c>
      <c r="E24" s="117"/>
      <c r="F24" s="118"/>
      <c r="G24" s="67">
        <f>G25+G26+G27+G28+G29+G30</f>
        <v>184680.13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9" t="s">
        <v>38</v>
      </c>
      <c r="E25" s="120"/>
      <c r="F25" s="121"/>
      <c r="G25" s="83">
        <v>164568.57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3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8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/>
      <c r="E29" s="104"/>
      <c r="F29" s="105"/>
      <c r="G29" s="98"/>
      <c r="H29" s="49"/>
      <c r="I29" s="5"/>
    </row>
    <row r="30" spans="1:9" ht="13.5" customHeight="1" thickBot="1">
      <c r="A30" s="4"/>
      <c r="B30" s="13"/>
      <c r="C30" s="3"/>
      <c r="D30" s="103" t="s">
        <v>180</v>
      </c>
      <c r="E30" s="104"/>
      <c r="F30" s="155"/>
      <c r="G30" s="99">
        <v>20111.56</v>
      </c>
      <c r="H30" s="49"/>
      <c r="I30" s="80"/>
    </row>
    <row r="31" spans="1:9" ht="13.5" customHeight="1" thickBot="1">
      <c r="A31" s="4"/>
      <c r="B31" s="13"/>
      <c r="C31" s="3"/>
      <c r="D31" s="103" t="s">
        <v>181</v>
      </c>
      <c r="E31" s="104"/>
      <c r="F31" s="104"/>
      <c r="G31" s="99">
        <v>20111</v>
      </c>
      <c r="H31" s="96"/>
      <c r="I31" s="80"/>
    </row>
    <row r="32" spans="1:10" ht="13.5" customHeight="1" thickBot="1">
      <c r="A32" s="4"/>
      <c r="B32" s="13"/>
      <c r="C32" s="3"/>
      <c r="D32" s="103" t="s">
        <v>185</v>
      </c>
      <c r="E32" s="104"/>
      <c r="F32" s="104"/>
      <c r="G32" s="99">
        <v>2593.36</v>
      </c>
      <c r="H32" s="96"/>
      <c r="I32" s="80"/>
      <c r="J32" t="s">
        <v>182</v>
      </c>
    </row>
    <row r="33" spans="1:9" ht="13.5" customHeight="1" thickBot="1">
      <c r="A33" s="4"/>
      <c r="B33" s="13"/>
      <c r="C33" s="3"/>
      <c r="D33" s="103" t="s">
        <v>183</v>
      </c>
      <c r="E33" s="104"/>
      <c r="F33" s="104"/>
      <c r="G33" s="97">
        <v>1675.69</v>
      </c>
      <c r="H33" s="96"/>
      <c r="I33" s="80"/>
    </row>
    <row r="34" spans="1:9" ht="13.5" customHeight="1" thickBot="1">
      <c r="A34" s="4"/>
      <c r="B34" s="13"/>
      <c r="C34" s="3"/>
      <c r="D34" s="103" t="s">
        <v>184</v>
      </c>
      <c r="E34" s="104"/>
      <c r="F34" s="104"/>
      <c r="G34" s="100">
        <f>G33+G30-G31</f>
        <v>1676.25</v>
      </c>
      <c r="H34" s="96"/>
      <c r="I34" s="80"/>
    </row>
    <row r="35" spans="1:8" ht="35.25" customHeight="1" thickBot="1">
      <c r="A35" s="4" t="s">
        <v>56</v>
      </c>
      <c r="B35" s="77" t="s">
        <v>51</v>
      </c>
      <c r="C35" s="3" t="s">
        <v>16</v>
      </c>
      <c r="D35" s="103" t="s">
        <v>51</v>
      </c>
      <c r="E35" s="104"/>
      <c r="F35" s="105"/>
      <c r="G35" s="68">
        <f>G24+G10</f>
        <v>229411.39</v>
      </c>
      <c r="H35" s="50"/>
    </row>
    <row r="36" spans="1:8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>
        <v>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5">
        <f>G19</f>
        <v>66720.95000000001</v>
      </c>
      <c r="H37" s="47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03" t="s">
        <v>57</v>
      </c>
      <c r="E38" s="104"/>
      <c r="F38" s="105"/>
      <c r="G38" s="101">
        <f>G11+G12-G24+G34</f>
        <v>172869.21999999997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14"/>
      <c r="G39" s="113"/>
      <c r="H39" s="115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5" t="s">
        <v>134</v>
      </c>
      <c r="G40" s="46" t="s">
        <v>158</v>
      </c>
      <c r="H40" s="43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8" t="s">
        <v>159</v>
      </c>
      <c r="E41" s="52">
        <v>2.13</v>
      </c>
      <c r="F41" s="59" t="s">
        <v>135</v>
      </c>
      <c r="G41" s="60">
        <v>3810334293</v>
      </c>
      <c r="H41" s="61">
        <f>G17</f>
        <v>1638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1" t="s">
        <v>160</v>
      </c>
      <c r="E42" s="76">
        <v>1.68</v>
      </c>
      <c r="F42" s="81" t="s">
        <v>135</v>
      </c>
      <c r="G42" s="60">
        <v>3810334293</v>
      </c>
      <c r="H42" s="61">
        <f>G13</f>
        <v>20133.26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1" t="s">
        <v>133</v>
      </c>
      <c r="E43" s="52">
        <v>3.85</v>
      </c>
      <c r="F43" s="82" t="s">
        <v>136</v>
      </c>
      <c r="G43" s="60">
        <v>3848000155</v>
      </c>
      <c r="H43" s="61">
        <f>G20</f>
        <v>46139.6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1" t="s">
        <v>133</v>
      </c>
      <c r="E44" s="52">
        <v>3.25</v>
      </c>
      <c r="F44" s="82" t="s">
        <v>137</v>
      </c>
      <c r="G44" s="60">
        <v>3837003965</v>
      </c>
      <c r="H44" s="61">
        <f>G21</f>
        <v>37949.2</v>
      </c>
    </row>
    <row r="45" spans="1:8" ht="68.25" thickBot="1">
      <c r="A45" s="15">
        <v>5</v>
      </c>
      <c r="B45" s="4" t="s">
        <v>128</v>
      </c>
      <c r="C45" s="3" t="s">
        <v>127</v>
      </c>
      <c r="D45" s="58" t="s">
        <v>159</v>
      </c>
      <c r="E45" s="52">
        <v>0.82</v>
      </c>
      <c r="F45" s="59" t="s">
        <v>138</v>
      </c>
      <c r="G45" s="60">
        <v>3848006622</v>
      </c>
      <c r="H45" s="61">
        <f>G22</f>
        <v>9826.74</v>
      </c>
    </row>
    <row r="46" spans="1:8" ht="68.25" thickBot="1">
      <c r="A46" s="15">
        <v>6</v>
      </c>
      <c r="B46" s="16" t="s">
        <v>129</v>
      </c>
      <c r="C46" s="3" t="s">
        <v>127</v>
      </c>
      <c r="D46" s="58" t="s">
        <v>159</v>
      </c>
      <c r="E46" s="52">
        <v>6.37</v>
      </c>
      <c r="F46" s="62" t="s">
        <v>138</v>
      </c>
      <c r="G46" s="60">
        <v>3848006622</v>
      </c>
      <c r="H46" s="61">
        <f>G23</f>
        <v>76338.18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8"/>
      <c r="G47" s="105"/>
      <c r="H47" s="61">
        <f>SUM(H41:H46)</f>
        <v>192024.97999999998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8"/>
    </row>
    <row r="49" spans="1:8" ht="47.25" customHeight="1" thickBot="1">
      <c r="A49" s="51" t="s">
        <v>169</v>
      </c>
      <c r="B49" s="51" t="s">
        <v>66</v>
      </c>
      <c r="C49" s="52" t="s">
        <v>67</v>
      </c>
      <c r="D49" s="109" t="s">
        <v>140</v>
      </c>
      <c r="E49" s="110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9" t="s">
        <v>69</v>
      </c>
      <c r="E50" s="110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9" t="s">
        <v>71</v>
      </c>
      <c r="E51" s="110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9" t="s">
        <v>73</v>
      </c>
      <c r="E52" s="110"/>
      <c r="F52" s="56">
        <v>0</v>
      </c>
      <c r="G52" s="51"/>
      <c r="H52" s="49"/>
    </row>
    <row r="53" spans="1:8" ht="18.75" customHeight="1" thickBot="1">
      <c r="A53" s="152" t="s">
        <v>74</v>
      </c>
      <c r="B53" s="153"/>
      <c r="C53" s="153"/>
      <c r="D53" s="153"/>
      <c r="E53" s="153"/>
      <c r="F53" s="153"/>
      <c r="G53" s="153"/>
      <c r="H53" s="154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9" t="s">
        <v>15</v>
      </c>
      <c r="E54" s="110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9" t="s">
        <v>18</v>
      </c>
      <c r="E55" s="110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9" t="s">
        <v>20</v>
      </c>
      <c r="E56" s="110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9" t="s">
        <v>53</v>
      </c>
      <c r="E57" s="110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9" t="s">
        <v>55</v>
      </c>
      <c r="E58" s="110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2" t="s">
        <v>57</v>
      </c>
      <c r="E59" s="143"/>
      <c r="F59" s="57">
        <f>D66+E66+F66+G66+H66</f>
        <v>232200.49</v>
      </c>
      <c r="G59" s="53"/>
      <c r="H59" s="55"/>
    </row>
    <row r="60" spans="1:8" ht="30" customHeight="1" thickBot="1">
      <c r="A60" s="19" t="s">
        <v>141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161</v>
      </c>
      <c r="E61" s="69" t="s">
        <v>162</v>
      </c>
      <c r="F61" s="22" t="s">
        <v>163</v>
      </c>
      <c r="G61" s="25" t="s">
        <v>164</v>
      </c>
      <c r="H61" s="42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4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84">
        <f>D64/1638.64</f>
        <v>361.56933188497777</v>
      </c>
      <c r="E63" s="84">
        <f>E64/140.38</f>
        <v>1045.3594529135205</v>
      </c>
      <c r="F63" s="84">
        <f>F64/14.34</f>
        <v>2399.0829846582983</v>
      </c>
      <c r="G63" s="85">
        <f>G64/22.34</f>
        <v>2270.2108325872873</v>
      </c>
      <c r="H63" s="86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6">
        <v>592481.97</v>
      </c>
      <c r="E64" s="66">
        <v>146747.56</v>
      </c>
      <c r="F64" s="66">
        <v>34402.85</v>
      </c>
      <c r="G64" s="74">
        <v>50716.51</v>
      </c>
      <c r="H64" s="70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6">
        <v>448751.6</v>
      </c>
      <c r="E65" s="66">
        <v>82609.42</v>
      </c>
      <c r="F65" s="66">
        <v>24043.55</v>
      </c>
      <c r="G65" s="71">
        <v>36519.32</v>
      </c>
      <c r="H65" s="71">
        <v>224.51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8">
        <f>D64-D65</f>
        <v>143730.37</v>
      </c>
      <c r="E66" s="78">
        <f>E64-E65</f>
        <v>64138.14</v>
      </c>
      <c r="F66" s="78">
        <f>F64-F65</f>
        <v>10359.3</v>
      </c>
      <c r="G66" s="79">
        <f>G64-G65</f>
        <v>14197.190000000002</v>
      </c>
      <c r="H66" s="79">
        <f>H64-H65</f>
        <v>-224.51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2">
        <v>592481.97</v>
      </c>
      <c r="E67" s="72">
        <v>154588.12</v>
      </c>
      <c r="F67" s="72">
        <v>34603.98</v>
      </c>
      <c r="G67" s="73">
        <v>51740.03</v>
      </c>
      <c r="H67" s="73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7840.559999999998</v>
      </c>
      <c r="F68" s="44">
        <f>F67-F64</f>
        <v>201.13000000000466</v>
      </c>
      <c r="G68" s="44">
        <f>G67-G64</f>
        <v>1023.5199999999968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9" t="s">
        <v>144</v>
      </c>
      <c r="E69" s="150"/>
      <c r="F69" s="150"/>
      <c r="G69" s="150"/>
      <c r="H69" s="15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144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186</v>
      </c>
      <c r="F73" s="104"/>
      <c r="G73" s="105"/>
      <c r="H73" s="26">
        <v>34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34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6">
        <f>D68+E68+F68+G68+H68</f>
        <v>9065.21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 t="s">
        <v>187</v>
      </c>
      <c r="F78" s="104"/>
      <c r="G78" s="105"/>
      <c r="H78" s="5">
        <v>23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6"/>
      <c r="F79" s="107"/>
      <c r="G79" s="108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45" t="s">
        <v>165</v>
      </c>
      <c r="F80" s="146"/>
      <c r="G80" s="146"/>
      <c r="H80" s="147"/>
    </row>
    <row r="81" ht="12.75">
      <c r="A81" s="1"/>
    </row>
    <row r="82" ht="12.75">
      <c r="A82" s="1"/>
    </row>
    <row r="83" spans="1:8" ht="38.25" customHeight="1">
      <c r="A83" s="144" t="s">
        <v>170</v>
      </c>
      <c r="B83" s="144"/>
      <c r="C83" s="144"/>
      <c r="D83" s="144"/>
      <c r="E83" s="144"/>
      <c r="F83" s="144"/>
      <c r="G83" s="144"/>
      <c r="H83" s="14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  <row r="94" spans="2:3" ht="15" customHeight="1">
      <c r="B94" s="111" t="s">
        <v>171</v>
      </c>
      <c r="C94" s="111"/>
    </row>
    <row r="95" spans="2:6" ht="48">
      <c r="B95" s="87" t="s">
        <v>172</v>
      </c>
      <c r="C95" s="88" t="s">
        <v>175</v>
      </c>
      <c r="D95" s="89" t="s">
        <v>173</v>
      </c>
      <c r="E95" s="90" t="s">
        <v>174</v>
      </c>
      <c r="F95" s="91" t="s">
        <v>176</v>
      </c>
    </row>
    <row r="96" spans="2:6" ht="22.5">
      <c r="B96" s="92" t="s">
        <v>177</v>
      </c>
      <c r="C96" s="93">
        <v>758.21</v>
      </c>
      <c r="D96" s="93">
        <v>14405.24</v>
      </c>
      <c r="E96" s="94">
        <v>6511.42</v>
      </c>
      <c r="F96" s="95">
        <f>C96+E96</f>
        <v>7269.63</v>
      </c>
    </row>
    <row r="97" spans="2:6" ht="22.5">
      <c r="B97" s="92" t="s">
        <v>178</v>
      </c>
      <c r="C97" s="93">
        <v>687.18</v>
      </c>
      <c r="D97" s="93">
        <v>13352.4</v>
      </c>
      <c r="E97" s="94">
        <v>5308.34</v>
      </c>
      <c r="F97" s="95">
        <f>C97+E97</f>
        <v>5995.52</v>
      </c>
    </row>
  </sheetData>
  <sheetProtection/>
  <mergeCells count="70">
    <mergeCell ref="D49:E49"/>
    <mergeCell ref="D50:E50"/>
    <mergeCell ref="A1:H1"/>
    <mergeCell ref="D4:F4"/>
    <mergeCell ref="D5:F5"/>
    <mergeCell ref="D6:F6"/>
    <mergeCell ref="D38:F38"/>
    <mergeCell ref="D31:F31"/>
    <mergeCell ref="D32:F32"/>
    <mergeCell ref="A48:H48"/>
    <mergeCell ref="D29:F29"/>
    <mergeCell ref="D35:F35"/>
    <mergeCell ref="D30:F30"/>
    <mergeCell ref="D36:F36"/>
    <mergeCell ref="D34:F34"/>
    <mergeCell ref="D25:F25"/>
    <mergeCell ref="D26:F26"/>
    <mergeCell ref="D37:F37"/>
    <mergeCell ref="F47:G47"/>
    <mergeCell ref="D33:F33"/>
    <mergeCell ref="C91:E91"/>
    <mergeCell ref="D69:H69"/>
    <mergeCell ref="D70:H70"/>
    <mergeCell ref="C86:E86"/>
    <mergeCell ref="C87:E87"/>
    <mergeCell ref="A53:H53"/>
    <mergeCell ref="C88:E88"/>
    <mergeCell ref="E73:G73"/>
    <mergeCell ref="D59:E59"/>
    <mergeCell ref="D57:E57"/>
    <mergeCell ref="A83:H83"/>
    <mergeCell ref="E80:H80"/>
    <mergeCell ref="E74:G74"/>
    <mergeCell ref="E78:G78"/>
    <mergeCell ref="D3:F3"/>
    <mergeCell ref="D8:F8"/>
    <mergeCell ref="A7:H7"/>
    <mergeCell ref="D22:F22"/>
    <mergeCell ref="D23:F23"/>
    <mergeCell ref="D24:F24"/>
    <mergeCell ref="D9:F9"/>
    <mergeCell ref="E76:G76"/>
    <mergeCell ref="D13:F13"/>
    <mergeCell ref="D14:F14"/>
    <mergeCell ref="D20:F20"/>
    <mergeCell ref="D21:F21"/>
    <mergeCell ref="D54:E54"/>
    <mergeCell ref="D55:E55"/>
    <mergeCell ref="D56:E56"/>
    <mergeCell ref="A72:H72"/>
    <mergeCell ref="B94:C94"/>
    <mergeCell ref="D52:E52"/>
    <mergeCell ref="A39:H39"/>
    <mergeCell ref="D17:F17"/>
    <mergeCell ref="D10:F10"/>
    <mergeCell ref="D11:F11"/>
    <mergeCell ref="D12:F12"/>
    <mergeCell ref="A77:H77"/>
    <mergeCell ref="C89:E89"/>
    <mergeCell ref="C90:E90"/>
    <mergeCell ref="D15:F15"/>
    <mergeCell ref="D16:F16"/>
    <mergeCell ref="D28:F28"/>
    <mergeCell ref="D18:F18"/>
    <mergeCell ref="D19:F19"/>
    <mergeCell ref="E79:G79"/>
    <mergeCell ref="D58:E58"/>
    <mergeCell ref="E75:G75"/>
    <mergeCell ref="D27:F27"/>
    <mergeCell ref="D51:E5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2018-03-14T01:59:33Z</dcterms:modified>
  <cp:category/>
  <cp:version/>
  <cp:contentType/>
  <cp:contentStatus/>
</cp:coreProperties>
</file>