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<sst xmlns="http://schemas.openxmlformats.org/spreadsheetml/2006/main" count="292" uniqueCount="188">
  <si>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</si>
  <si>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</si>
  <si>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</si>
  <si>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</si>
  <si>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</si>
  <si>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</si>
  <si>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</si>
  <si>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</si>
  <si>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</si>
  <si>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</si>
  <si>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</si>
  <si>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</si>
  <si>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</si>
  <si>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</si>
  <si>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</si>
  <si>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</si>
  <si>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</si>
  <si>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</si>
  <si>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</si>
  <si>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</si>
  <si>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</si>
  <si>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</si>
  <si>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</si>
  <si>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</si>
  <si>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</si>
  <si>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</si>
  <si>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</si>
  <si>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</si>
  <si>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</si>
  <si>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</si>
  <si>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</si>
  <si>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</si>
  <si>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</si>
  <si>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</si>
  <si>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</si>
  <si>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</si>
  <si>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</si>
  <si>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</si>
  <si>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</si>
  <si>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</si>
  <si>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</si>
  <si>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</si>
  <si>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</si>
  <si>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</si>
  <si>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</si>
  <si>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</si>
  <si>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</si>
  <si>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</si>
  <si>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</si>
  <si>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</si>
  <si>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</si>
  <si>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</si>
  <si>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</si>
  <si>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</si>
  <si>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</si>
  <si>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</si>
  <si>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</si>
  <si>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</si>
  <si>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</si>
  <si>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</si>
  <si>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</si>
  <si>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</si>
  <si>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</si>
  <si>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</si>
  <si>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</si>
  <si>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</si>
  <si>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</si>
  <si>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</si>
  <si>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</si>
  <si>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</si>
  <si>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</si>
  <si>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</si>
  <si>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</si>
  <si>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</si>
  <si>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</si>
  <si>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</si>
  <si>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</si>
  <si>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</si>
  <si>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</si>
  <si>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</si>
  <si>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</si>
  <si>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</si>
  <si>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</si>
  <si>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</si>
  <si>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</si>
  <si>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</si>
  <si>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</si>
  <si>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</si>
  <si>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</si>
  <si>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</si>
  <si>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</si>
  <si>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</si>
  <si>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</si>
  <si>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</si>
  <si>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</si>
  <si>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</si>
  <si>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</si>
  <si>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</si>
  <si>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</si>
  <si>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</si>
  <si>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</si>
  <si>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</si>
  <si>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</si>
  <si>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</si>
  <si>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</si>
  <si>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</si>
  <si>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</si>
  <si>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</si>
  <si>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</si>
  <si>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</si>
  <si>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</si>
  <si>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</si>
  <si>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</si>
  <si>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</si>
  <si>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</si>
  <si>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</si>
  <si>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</si>
  <si>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</si>
  <si>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</si>
  <si>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</si>
  <si>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</si>
  <si>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</si>
  <si>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</si>
  <si>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</si>
  <si>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</si>
  <si>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</si>
  <si>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</si>
  <si>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</si>
  <si>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</si>
  <si>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</si>
  <si>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</si>
  <si>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</si>
  <si>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</si>
  <si>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</si>
  <si>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</si>
  <si>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</si>
  <si>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</si>
  <si>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</si>
  <si>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</si>
  <si>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</si>
  <si>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</si>
  <si>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</si>
  <si>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</si>
  <si>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</si>
  <si>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</si>
  <si>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</si>
  <si>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</si>
  <si>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</si>
  <si>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</si>
  <si>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</si>
  <si>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</si>
  <si>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</si>
  <si>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</si>
  <si>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</si>
  <si>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</si>
  <si>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</si>
  <si>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</si>
  <si>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</si>
  <si>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</si>
  <si>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</si>
  <si>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</si>
  <si>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</si>
  <si>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</si>
  <si>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</si>
  <si>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</si>
  <si>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</si>
  <si>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</si>
  <si>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</si>
  <si>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</si>
  <si>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</si>
  <si>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</si>
  <si>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</si>
  <si>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</si>
  <si>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</si>
  <si>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</si>
  <si>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</si>
  <si>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</si>
  <si>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</si>
  <si>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</si>
  <si>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</si>
  <si>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д.63                                                                                                                                                        за 2017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</si>
  <si>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</si>
  <si>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</si>
  <si>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</si>
  <si>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</si>
  <si>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в том числе оплачено текущего ремонта юрлицами</t>
  </si>
  <si>
    <t>кв.6,10</t>
  </si>
  <si>
    <t>с 1 по 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</si>
</sst>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4" fillId="32" borderId="17" xfId="0" applyNumberFormat="1" applyFont="1" applyFill="1" applyBorder="1" applyAlignment="1">
      <alignment horizontal="right" vertical="top" wrapText="1"/>
    </xf>
    <xf numFmtId="4" fontId="4" fillId="0" borderId="32" xfId="0" applyNumberFormat="1" applyFont="1" applyFill="1" applyBorder="1" applyAlignment="1">
      <alignment horizontal="right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9" xfId="0" applyFont="1" applyFill="1" applyBorder="1" applyAlignment="1">
      <alignment horizontal="center" vertical="top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180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7"/>
      <c r="E3" s="131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35">
        <v>43100</v>
      </c>
      <c r="H6" s="5"/>
    </row>
    <row r="7" spans="1:8" ht="38.25" customHeight="1" thickBot="1">
      <c r="A7" s="173" t="s">
        <v>13</v>
      </c>
      <c r="B7" s="174"/>
      <c r="C7" s="174"/>
      <c r="D7" s="175"/>
      <c r="E7" s="175"/>
      <c r="F7" s="175"/>
      <c r="G7" s="174"/>
      <c r="H7" s="176"/>
    </row>
    <row r="8" spans="1:8" ht="33" customHeight="1" thickBot="1">
      <c r="A8" s="39" t="s">
        <v>0</v>
      </c>
      <c r="B8" s="38" t="s">
        <v>1</v>
      </c>
      <c r="C8" s="40" t="s">
        <v>2</v>
      </c>
      <c r="D8" s="169" t="s">
        <v>3</v>
      </c>
      <c r="E8" s="170"/>
      <c r="F8" s="171"/>
      <c r="G8" s="36" t="s">
        <v>153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62">
        <v>59415.23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87">
        <v>56236.55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33" t="s">
        <v>23</v>
      </c>
      <c r="E12" s="134"/>
      <c r="F12" s="135"/>
      <c r="G12" s="88">
        <f>G13+G14+G20+G21+G22+G23</f>
        <v>170520.12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64">
        <f>35191.8</f>
        <v>35191.8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89">
        <f>17554.8</f>
        <v>17554.8</v>
      </c>
      <c r="H14" s="5"/>
    </row>
    <row r="15" spans="1:8" ht="26.25" customHeight="1" thickBot="1">
      <c r="A15" s="4"/>
      <c r="B15" s="6"/>
      <c r="C15" s="3" t="s">
        <v>16</v>
      </c>
      <c r="D15" s="127" t="s">
        <v>155</v>
      </c>
      <c r="E15" s="128"/>
      <c r="F15" s="129"/>
      <c r="G15" s="90">
        <f>15746.18+G32</f>
        <v>16336.66</v>
      </c>
      <c r="H15" s="5"/>
    </row>
    <row r="16" spans="1:8" ht="13.5" customHeight="1" thickBot="1">
      <c r="A16" s="4"/>
      <c r="B16" s="6"/>
      <c r="C16" s="3" t="s">
        <v>16</v>
      </c>
      <c r="D16" s="127" t="s">
        <v>156</v>
      </c>
      <c r="E16" s="128"/>
      <c r="F16" s="129"/>
      <c r="G16" s="91">
        <v>9319.43</v>
      </c>
      <c r="H16" s="48"/>
    </row>
    <row r="17" spans="1:8" ht="13.5" customHeight="1" thickBot="1">
      <c r="A17" s="4"/>
      <c r="B17" s="6"/>
      <c r="C17" s="3" t="s">
        <v>16</v>
      </c>
      <c r="D17" s="127" t="s">
        <v>157</v>
      </c>
      <c r="E17" s="128"/>
      <c r="F17" s="129"/>
      <c r="G17" s="62">
        <v>2273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4">
        <f>G10</f>
        <v>59415.23</v>
      </c>
      <c r="H18" s="5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72">
        <f>G18+G15-G17</f>
        <v>73478.89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36" t="s">
        <v>32</v>
      </c>
      <c r="E20" s="137"/>
      <c r="F20" s="138"/>
      <c r="G20" s="64">
        <v>31730.64</v>
      </c>
      <c r="H20" s="5"/>
    </row>
    <row r="21" spans="1:8" ht="26.25" customHeight="1" thickBot="1">
      <c r="A21" s="4" t="s">
        <v>33</v>
      </c>
      <c r="B21" s="31" t="s">
        <v>147</v>
      </c>
      <c r="C21" s="3" t="s">
        <v>16</v>
      </c>
      <c r="D21" s="130" t="s">
        <v>150</v>
      </c>
      <c r="E21" s="131"/>
      <c r="F21" s="132"/>
      <c r="G21" s="63">
        <v>26785.68</v>
      </c>
      <c r="H21" s="5"/>
    </row>
    <row r="22" spans="1:8" ht="26.25" customHeight="1" thickBot="1">
      <c r="A22" s="4" t="s">
        <v>36</v>
      </c>
      <c r="B22" s="31" t="s">
        <v>149</v>
      </c>
      <c r="C22" s="3" t="s">
        <v>16</v>
      </c>
      <c r="D22" s="130" t="s">
        <v>151</v>
      </c>
      <c r="E22" s="131"/>
      <c r="F22" s="132"/>
      <c r="G22" s="63">
        <v>6758.04</v>
      </c>
      <c r="H22" s="5"/>
    </row>
    <row r="23" spans="1:8" ht="35.25" customHeight="1" thickBot="1">
      <c r="A23" s="4" t="s">
        <v>39</v>
      </c>
      <c r="B23" s="32" t="s">
        <v>148</v>
      </c>
      <c r="C23" s="3" t="s">
        <v>16</v>
      </c>
      <c r="D23" s="145" t="s">
        <v>152</v>
      </c>
      <c r="E23" s="146"/>
      <c r="F23" s="147"/>
      <c r="G23" s="63">
        <v>52499.16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30" t="s">
        <v>35</v>
      </c>
      <c r="E24" s="131"/>
      <c r="F24" s="132"/>
      <c r="G24" s="85">
        <f>G25+G26+G27+G28+G29+G30</f>
        <v>151925.18999999997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3" t="s">
        <v>38</v>
      </c>
      <c r="E25" s="134"/>
      <c r="F25" s="135"/>
      <c r="G25" s="81">
        <v>147179.11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7" t="s">
        <v>41</v>
      </c>
      <c r="E26" s="128"/>
      <c r="F26" s="129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7" t="s">
        <v>44</v>
      </c>
      <c r="E27" s="128"/>
      <c r="F27" s="129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7" t="s">
        <v>47</v>
      </c>
      <c r="E28" s="128"/>
      <c r="F28" s="129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7"/>
      <c r="E29" s="128"/>
      <c r="F29" s="129"/>
      <c r="G29" s="106"/>
      <c r="H29" s="82"/>
      <c r="I29" s="78"/>
    </row>
    <row r="30" spans="1:9" ht="13.5" customHeight="1" thickBot="1">
      <c r="A30" s="4"/>
      <c r="B30" s="13"/>
      <c r="C30" s="3"/>
      <c r="D30" s="127" t="s">
        <v>172</v>
      </c>
      <c r="E30" s="128"/>
      <c r="F30" s="139"/>
      <c r="G30" s="107">
        <v>4746.08</v>
      </c>
      <c r="H30" s="83"/>
      <c r="I30" s="78"/>
    </row>
    <row r="31" spans="1:9" ht="13.5" customHeight="1" thickBot="1">
      <c r="A31" s="4"/>
      <c r="B31" s="13"/>
      <c r="C31" s="3"/>
      <c r="D31" s="127" t="s">
        <v>173</v>
      </c>
      <c r="E31" s="128"/>
      <c r="F31" s="128"/>
      <c r="G31" s="107">
        <v>4394.66</v>
      </c>
      <c r="H31" s="83"/>
      <c r="I31" s="78"/>
    </row>
    <row r="32" spans="1:10" ht="13.5" customHeight="1" thickBot="1">
      <c r="A32" s="4"/>
      <c r="B32" s="13"/>
      <c r="C32" s="3"/>
      <c r="D32" s="127" t="s">
        <v>185</v>
      </c>
      <c r="E32" s="128"/>
      <c r="F32" s="128"/>
      <c r="G32" s="107">
        <v>590.48</v>
      </c>
      <c r="H32" s="83"/>
      <c r="I32" s="78"/>
      <c r="J32" t="s">
        <v>171</v>
      </c>
    </row>
    <row r="33" spans="1:9" ht="13.5" customHeight="1" thickBot="1">
      <c r="A33" s="4"/>
      <c r="B33" s="13"/>
      <c r="C33" s="3"/>
      <c r="D33" s="127" t="s">
        <v>175</v>
      </c>
      <c r="E33" s="128"/>
      <c r="F33" s="128"/>
      <c r="G33" s="84">
        <v>89.77</v>
      </c>
      <c r="H33" s="83"/>
      <c r="I33" s="78"/>
    </row>
    <row r="34" spans="1:9" ht="13.5" customHeight="1" thickBot="1">
      <c r="A34" s="4"/>
      <c r="B34" s="13"/>
      <c r="C34" s="3"/>
      <c r="D34" s="127" t="s">
        <v>174</v>
      </c>
      <c r="E34" s="128"/>
      <c r="F34" s="128"/>
      <c r="G34" s="108">
        <f>G33+G30-G31</f>
        <v>441.1900000000005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7" t="s">
        <v>51</v>
      </c>
      <c r="E35" s="128"/>
      <c r="F35" s="129"/>
      <c r="G35" s="65">
        <f>G24+G10</f>
        <v>211340.41999999998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7" t="s">
        <v>53</v>
      </c>
      <c r="E36" s="128"/>
      <c r="F36" s="129"/>
      <c r="G36" s="12">
        <v>0</v>
      </c>
      <c r="H36" s="5"/>
      <c r="M36" t="s">
        <v>171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7" t="s">
        <v>55</v>
      </c>
      <c r="E37" s="128"/>
      <c r="F37" s="129"/>
      <c r="G37" s="72">
        <f>G19</f>
        <v>73478.89</v>
      </c>
      <c r="H37" s="46"/>
    </row>
    <row r="38" spans="1:8" ht="39" customHeight="1" thickBot="1">
      <c r="A38" s="4" t="s">
        <v>166</v>
      </c>
      <c r="B38" s="4" t="s">
        <v>154</v>
      </c>
      <c r="C38" s="3" t="s">
        <v>16</v>
      </c>
      <c r="D38" s="127" t="s">
        <v>57</v>
      </c>
      <c r="E38" s="128"/>
      <c r="F38" s="129"/>
      <c r="G38" s="86">
        <f>G11+G12-G24+G34</f>
        <v>75272.67000000001</v>
      </c>
      <c r="H38" s="48"/>
    </row>
    <row r="39" spans="1:8" ht="38.25" customHeight="1" thickBot="1">
      <c r="A39" s="154" t="s">
        <v>58</v>
      </c>
      <c r="B39" s="155"/>
      <c r="C39" s="155"/>
      <c r="D39" s="155"/>
      <c r="E39" s="155"/>
      <c r="F39" s="174"/>
      <c r="G39" s="155"/>
      <c r="H39" s="176"/>
    </row>
    <row r="40" spans="1:8" ht="68.25" thickBot="1">
      <c r="A40" s="4" t="s">
        <v>167</v>
      </c>
      <c r="B40" s="4" t="s">
        <v>60</v>
      </c>
      <c r="C40" s="3" t="s">
        <v>131</v>
      </c>
      <c r="D40" s="17" t="s">
        <v>63</v>
      </c>
      <c r="E40" s="4" t="s">
        <v>132</v>
      </c>
      <c r="F40" s="44" t="s">
        <v>134</v>
      </c>
      <c r="G40" s="45" t="s">
        <v>158</v>
      </c>
      <c r="H40" s="42" t="s">
        <v>139</v>
      </c>
    </row>
    <row r="41" spans="1:8" ht="79.5" customHeight="1" thickBot="1">
      <c r="A41" s="15">
        <v>1</v>
      </c>
      <c r="B41" s="4" t="s">
        <v>124</v>
      </c>
      <c r="C41" s="3" t="s">
        <v>127</v>
      </c>
      <c r="D41" s="57" t="s">
        <v>159</v>
      </c>
      <c r="E41" s="51">
        <v>2.13</v>
      </c>
      <c r="F41" s="58" t="s">
        <v>135</v>
      </c>
      <c r="G41" s="59">
        <v>3810334293</v>
      </c>
      <c r="H41" s="60">
        <f>G17</f>
        <v>2273</v>
      </c>
    </row>
    <row r="42" spans="1:8" ht="56.25" customHeight="1" thickBot="1">
      <c r="A42" s="15">
        <v>2</v>
      </c>
      <c r="B42" s="4" t="s">
        <v>130</v>
      </c>
      <c r="C42" s="3" t="s">
        <v>127</v>
      </c>
      <c r="D42" s="50" t="s">
        <v>160</v>
      </c>
      <c r="E42" s="73">
        <v>4.27</v>
      </c>
      <c r="F42" s="79" t="s">
        <v>135</v>
      </c>
      <c r="G42" s="59">
        <v>3810334293</v>
      </c>
      <c r="H42" s="60">
        <f>G13</f>
        <v>35191.8</v>
      </c>
    </row>
    <row r="43" spans="1:8" ht="39" customHeight="1" thickBot="1">
      <c r="A43" s="15">
        <v>3</v>
      </c>
      <c r="B43" s="4" t="s">
        <v>125</v>
      </c>
      <c r="C43" s="3" t="s">
        <v>127</v>
      </c>
      <c r="D43" s="50" t="s">
        <v>133</v>
      </c>
      <c r="E43" s="51">
        <v>3.85</v>
      </c>
      <c r="F43" s="80" t="s">
        <v>136</v>
      </c>
      <c r="G43" s="59">
        <v>3848000155</v>
      </c>
      <c r="H43" s="60">
        <f>G20</f>
        <v>31730.64</v>
      </c>
    </row>
    <row r="44" spans="1:8" ht="39" customHeight="1" thickBot="1">
      <c r="A44" s="15">
        <v>4</v>
      </c>
      <c r="B44" s="4" t="s">
        <v>126</v>
      </c>
      <c r="C44" s="3" t="s">
        <v>127</v>
      </c>
      <c r="D44" s="50" t="s">
        <v>133</v>
      </c>
      <c r="E44" s="51">
        <v>3.25</v>
      </c>
      <c r="F44" s="80" t="s">
        <v>137</v>
      </c>
      <c r="G44" s="59">
        <v>3837003965</v>
      </c>
      <c r="H44" s="60">
        <f>G21</f>
        <v>26785.68</v>
      </c>
    </row>
    <row r="45" spans="1:8" ht="68.25" thickBot="1">
      <c r="A45" s="15">
        <v>5</v>
      </c>
      <c r="B45" s="4" t="s">
        <v>128</v>
      </c>
      <c r="C45" s="3" t="s">
        <v>127</v>
      </c>
      <c r="D45" s="57" t="s">
        <v>159</v>
      </c>
      <c r="E45" s="51">
        <v>0.82</v>
      </c>
      <c r="F45" s="58" t="s">
        <v>138</v>
      </c>
      <c r="G45" s="59">
        <v>3848006622</v>
      </c>
      <c r="H45" s="60">
        <f>G22</f>
        <v>6758.04</v>
      </c>
    </row>
    <row r="46" spans="1:8" ht="68.25" thickBot="1">
      <c r="A46" s="15">
        <v>6</v>
      </c>
      <c r="B46" s="16" t="s">
        <v>129</v>
      </c>
      <c r="C46" s="3" t="s">
        <v>127</v>
      </c>
      <c r="D46" s="57" t="s">
        <v>159</v>
      </c>
      <c r="E46" s="51">
        <v>6.37</v>
      </c>
      <c r="F46" s="61" t="s">
        <v>138</v>
      </c>
      <c r="G46" s="59">
        <v>3848006622</v>
      </c>
      <c r="H46" s="60">
        <f>G23</f>
        <v>52499.16</v>
      </c>
    </row>
    <row r="47" spans="1:8" ht="40.5" customHeight="1" thickBot="1">
      <c r="A47" s="4" t="s">
        <v>168</v>
      </c>
      <c r="B47" s="4" t="s">
        <v>62</v>
      </c>
      <c r="C47" s="3" t="s">
        <v>16</v>
      </c>
      <c r="D47" s="4"/>
      <c r="E47" s="4"/>
      <c r="F47" s="172"/>
      <c r="G47" s="129"/>
      <c r="H47" s="60">
        <f>SUM(H41:H46)</f>
        <v>155238.32</v>
      </c>
    </row>
    <row r="48" spans="1:8" ht="19.5" customHeight="1" thickBot="1">
      <c r="A48" s="154" t="s">
        <v>64</v>
      </c>
      <c r="B48" s="155"/>
      <c r="C48" s="155"/>
      <c r="D48" s="155"/>
      <c r="E48" s="155"/>
      <c r="F48" s="155"/>
      <c r="G48" s="155"/>
      <c r="H48" s="156"/>
    </row>
    <row r="49" spans="1:8" ht="47.25" customHeight="1" thickBot="1">
      <c r="A49" s="50" t="s">
        <v>169</v>
      </c>
      <c r="B49" s="50" t="s">
        <v>66</v>
      </c>
      <c r="C49" s="51" t="s">
        <v>67</v>
      </c>
      <c r="D49" s="109" t="s">
        <v>140</v>
      </c>
      <c r="E49" s="110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9" t="s">
        <v>69</v>
      </c>
      <c r="E50" s="110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9" t="s">
        <v>71</v>
      </c>
      <c r="E51" s="110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9" t="s">
        <v>73</v>
      </c>
      <c r="E52" s="110"/>
      <c r="F52" s="55">
        <v>0</v>
      </c>
      <c r="G52" s="50"/>
      <c r="H52" s="48"/>
    </row>
    <row r="53" spans="1:8" ht="18.75" customHeight="1" thickBot="1">
      <c r="A53" s="177" t="s">
        <v>74</v>
      </c>
      <c r="B53" s="178"/>
      <c r="C53" s="178"/>
      <c r="D53" s="178"/>
      <c r="E53" s="178"/>
      <c r="F53" s="178"/>
      <c r="G53" s="178"/>
      <c r="H53" s="179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9" t="s">
        <v>15</v>
      </c>
      <c r="E54" s="110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9" t="s">
        <v>18</v>
      </c>
      <c r="E55" s="110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9" t="s">
        <v>20</v>
      </c>
      <c r="E56" s="110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9" t="s">
        <v>53</v>
      </c>
      <c r="E57" s="110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9" t="s">
        <v>55</v>
      </c>
      <c r="E58" s="110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43" t="s">
        <v>57</v>
      </c>
      <c r="E59" s="144"/>
      <c r="F59" s="56">
        <f>D66+E66+F66+G66+H66</f>
        <v>-54118.919999999955</v>
      </c>
      <c r="G59" s="52"/>
      <c r="H59" s="54"/>
    </row>
    <row r="60" spans="1:8" ht="30" customHeight="1" thickBot="1">
      <c r="A60" s="18" t="s">
        <v>141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161</v>
      </c>
      <c r="E61" s="66" t="s">
        <v>162</v>
      </c>
      <c r="F61" s="21" t="s">
        <v>163</v>
      </c>
      <c r="G61" s="24" t="s">
        <v>164</v>
      </c>
      <c r="H61" s="41" t="s">
        <v>145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142</v>
      </c>
      <c r="E62" s="3" t="s">
        <v>143</v>
      </c>
      <c r="F62" s="3" t="s">
        <v>143</v>
      </c>
      <c r="G62" s="3" t="s">
        <v>143</v>
      </c>
      <c r="H62" s="23" t="s">
        <v>146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248.65713030317823</v>
      </c>
      <c r="E63" s="75">
        <f>E64/140.38</f>
        <v>348.7847984043311</v>
      </c>
      <c r="F63" s="75">
        <f>F64/14.34</f>
        <v>816.4581589958159</v>
      </c>
      <c r="G63" s="76">
        <f>G64/22.34</f>
        <v>1104.6280214861235</v>
      </c>
      <c r="H63" s="77">
        <f>H64/0.99</f>
        <v>1037.878787878788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407459.52</v>
      </c>
      <c r="E64" s="64">
        <v>48962.41</v>
      </c>
      <c r="F64" s="64">
        <v>11708.01</v>
      </c>
      <c r="G64" s="71">
        <v>24677.39</v>
      </c>
      <c r="H64" s="67">
        <v>1027.5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449423.85</v>
      </c>
      <c r="E65" s="64">
        <v>60432.52</v>
      </c>
      <c r="F65" s="64">
        <v>14470.8</v>
      </c>
      <c r="G65" s="68">
        <v>22840.64</v>
      </c>
      <c r="H65" s="68">
        <v>785.94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-41964.32999999996</v>
      </c>
      <c r="E66" s="75">
        <f>E64-E65</f>
        <v>-11470.109999999993</v>
      </c>
      <c r="F66" s="75">
        <f>F64-F65</f>
        <v>-2762.789999999999</v>
      </c>
      <c r="G66" s="77">
        <f>G64-G65</f>
        <v>1836.75</v>
      </c>
      <c r="H66" s="77">
        <f>H64-H65</f>
        <v>241.55999999999995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407459.52</v>
      </c>
      <c r="E67" s="69">
        <v>52661</v>
      </c>
      <c r="F67" s="69">
        <v>11787.13</v>
      </c>
      <c r="G67" s="70">
        <v>25305.42</v>
      </c>
      <c r="H67" s="70">
        <v>1027.5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3698.5899999999965</v>
      </c>
      <c r="F68" s="43">
        <f>F67-F64</f>
        <v>79.11999999999898</v>
      </c>
      <c r="G68" s="43">
        <f>G67-G64</f>
        <v>628.0299999999988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8" t="s">
        <v>144</v>
      </c>
      <c r="E69" s="149"/>
      <c r="F69" s="149"/>
      <c r="G69" s="149"/>
      <c r="H69" s="150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1" t="s">
        <v>144</v>
      </c>
      <c r="E70" s="152"/>
      <c r="F70" s="152"/>
      <c r="G70" s="152"/>
      <c r="H70" s="153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54" t="s">
        <v>101</v>
      </c>
      <c r="B72" s="155"/>
      <c r="C72" s="155"/>
      <c r="D72" s="155"/>
      <c r="E72" s="155"/>
      <c r="F72" s="155"/>
      <c r="G72" s="155"/>
      <c r="H72" s="156"/>
    </row>
    <row r="73" spans="1:8" ht="45" customHeight="1" thickBot="1">
      <c r="A73" s="93" t="s">
        <v>102</v>
      </c>
      <c r="B73" s="93" t="s">
        <v>66</v>
      </c>
      <c r="C73" s="94" t="s">
        <v>67</v>
      </c>
      <c r="D73" s="93" t="s">
        <v>66</v>
      </c>
      <c r="E73" s="115" t="s">
        <v>187</v>
      </c>
      <c r="F73" s="116"/>
      <c r="G73" s="117"/>
      <c r="H73" s="95">
        <v>12</v>
      </c>
    </row>
    <row r="74" spans="1:8" ht="45" customHeight="1" thickBot="1">
      <c r="A74" s="93" t="s">
        <v>103</v>
      </c>
      <c r="B74" s="93" t="s">
        <v>69</v>
      </c>
      <c r="C74" s="94" t="s">
        <v>67</v>
      </c>
      <c r="D74" s="93" t="s">
        <v>69</v>
      </c>
      <c r="E74" s="115"/>
      <c r="F74" s="116"/>
      <c r="G74" s="117"/>
      <c r="H74" s="95">
        <v>12</v>
      </c>
    </row>
    <row r="75" spans="1:8" ht="66.75" customHeight="1" thickBot="1">
      <c r="A75" s="93" t="s">
        <v>104</v>
      </c>
      <c r="B75" s="93" t="s">
        <v>71</v>
      </c>
      <c r="C75" s="94" t="s">
        <v>105</v>
      </c>
      <c r="D75" s="93" t="s">
        <v>71</v>
      </c>
      <c r="E75" s="115"/>
      <c r="F75" s="116"/>
      <c r="G75" s="117"/>
      <c r="H75" s="95">
        <v>0</v>
      </c>
    </row>
    <row r="76" spans="1:8" ht="46.5" customHeight="1" thickBot="1">
      <c r="A76" s="93" t="s">
        <v>106</v>
      </c>
      <c r="B76" s="93" t="s">
        <v>73</v>
      </c>
      <c r="C76" s="94" t="s">
        <v>16</v>
      </c>
      <c r="D76" s="93" t="s">
        <v>73</v>
      </c>
      <c r="E76" s="118"/>
      <c r="F76" s="119"/>
      <c r="G76" s="120"/>
      <c r="H76" s="95">
        <f>D68+E68+F68+G68+H68</f>
        <v>4405.739999999994</v>
      </c>
    </row>
    <row r="77" spans="1:8" ht="25.5" customHeight="1" thickBot="1">
      <c r="A77" s="154" t="s">
        <v>107</v>
      </c>
      <c r="B77" s="155"/>
      <c r="C77" s="155"/>
      <c r="D77" s="155"/>
      <c r="E77" s="155"/>
      <c r="F77" s="155"/>
      <c r="G77" s="155"/>
      <c r="H77" s="156"/>
    </row>
    <row r="78" spans="1:8" ht="54.75" customHeight="1" thickBot="1">
      <c r="A78" s="96" t="s">
        <v>108</v>
      </c>
      <c r="B78" s="96" t="s">
        <v>109</v>
      </c>
      <c r="C78" s="97" t="s">
        <v>67</v>
      </c>
      <c r="D78" s="96" t="s">
        <v>109</v>
      </c>
      <c r="E78" s="121" t="s">
        <v>186</v>
      </c>
      <c r="F78" s="122"/>
      <c r="G78" s="123"/>
      <c r="H78" s="98">
        <v>2</v>
      </c>
    </row>
    <row r="79" spans="1:8" ht="26.25" thickBot="1">
      <c r="A79" s="96" t="s">
        <v>110</v>
      </c>
      <c r="B79" s="96" t="s">
        <v>111</v>
      </c>
      <c r="C79" s="97" t="s">
        <v>67</v>
      </c>
      <c r="D79" s="96" t="s">
        <v>111</v>
      </c>
      <c r="E79" s="124"/>
      <c r="F79" s="125"/>
      <c r="G79" s="126"/>
      <c r="H79" s="99"/>
    </row>
    <row r="80" spans="1:8" ht="59.25" customHeight="1" thickBot="1">
      <c r="A80" s="96" t="s">
        <v>112</v>
      </c>
      <c r="B80" s="96" t="s">
        <v>113</v>
      </c>
      <c r="C80" s="97" t="s">
        <v>16</v>
      </c>
      <c r="D80" s="100" t="s">
        <v>113</v>
      </c>
      <c r="E80" s="112" t="s">
        <v>165</v>
      </c>
      <c r="F80" s="113"/>
      <c r="G80" s="113"/>
      <c r="H80" s="114"/>
    </row>
    <row r="81" ht="12.75">
      <c r="A81" s="1"/>
    </row>
    <row r="82" ht="12.75">
      <c r="A82" s="1"/>
    </row>
    <row r="83" spans="1:8" ht="38.25" customHeight="1">
      <c r="A83" s="111" t="s">
        <v>170</v>
      </c>
      <c r="B83" s="111"/>
      <c r="C83" s="111"/>
      <c r="D83" s="111"/>
      <c r="E83" s="111"/>
      <c r="F83" s="111"/>
      <c r="G83" s="111"/>
      <c r="H83" s="11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3" ht="12.75">
      <c r="B93" t="s">
        <v>176</v>
      </c>
    </row>
    <row r="94" spans="2:6" ht="72">
      <c r="B94" s="101" t="s">
        <v>177</v>
      </c>
      <c r="C94" s="102" t="s">
        <v>181</v>
      </c>
      <c r="D94" s="103" t="s">
        <v>178</v>
      </c>
      <c r="E94" s="103" t="s">
        <v>179</v>
      </c>
      <c r="F94" s="104" t="s">
        <v>182</v>
      </c>
    </row>
    <row r="95" spans="2:6" ht="12.75">
      <c r="B95" s="101" t="s">
        <v>183</v>
      </c>
      <c r="C95" s="92">
        <f>488.43</f>
        <v>488.43</v>
      </c>
      <c r="D95" s="92">
        <v>2856.33</v>
      </c>
      <c r="E95" s="92">
        <v>2774.01</v>
      </c>
      <c r="F95" s="105">
        <f>C95+E95</f>
        <v>3262.44</v>
      </c>
    </row>
    <row r="96" spans="2:6" ht="12.75">
      <c r="B96" s="101" t="s">
        <v>184</v>
      </c>
      <c r="C96" s="92">
        <f>416.17</f>
        <v>416.17</v>
      </c>
      <c r="D96" s="92">
        <v>2986.55</v>
      </c>
      <c r="E96" s="92">
        <v>2625.24</v>
      </c>
      <c r="F96" s="105">
        <f>C96+E96</f>
        <v>3041.41</v>
      </c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2018-03-13T08:34:48Z</dcterms:modified>
  <cp:category/>
  <cp:version/>
  <cp:contentType/>
  <cp:contentStatus/>
</cp:coreProperties>
</file>