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<sst xmlns="http://schemas.openxmlformats.org/spreadsheetml/2006/main" count="293" uniqueCount="188">
  <si>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</si>
  <si>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</si>
  <si>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</si>
  <si>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</si>
  <si>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</si>
  <si>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</si>
  <si>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</si>
  <si>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</si>
  <si>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</si>
  <si>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</si>
  <si>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</si>
  <si>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</si>
  <si>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</si>
  <si>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</si>
  <si>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</si>
  <si>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</si>
  <si>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</si>
  <si>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</si>
  <si>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</si>
  <si>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</si>
  <si>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</si>
  <si>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</si>
  <si>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</si>
  <si>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</si>
  <si>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</si>
  <si>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</si>
  <si>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</si>
  <si>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</si>
  <si>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</si>
  <si>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</si>
  <si>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</si>
  <si>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</si>
  <si>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</si>
  <si>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</si>
  <si>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</si>
  <si>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</si>
  <si>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</si>
  <si>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</si>
  <si>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</si>
  <si>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</si>
  <si>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</si>
  <si>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</si>
  <si>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</si>
  <si>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</si>
  <si>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</si>
  <si>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</si>
  <si>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</si>
  <si>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</si>
  <si>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</si>
  <si>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</si>
  <si>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</si>
  <si>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</si>
  <si>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</si>
  <si>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</si>
  <si>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</si>
  <si>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</si>
  <si>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</si>
  <si>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</si>
  <si>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</si>
  <si>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</si>
  <si>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</si>
  <si>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</si>
  <si>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</si>
  <si>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</si>
  <si>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</si>
  <si>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</si>
  <si>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</si>
  <si>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</si>
  <si>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</si>
  <si>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</si>
  <si>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</si>
  <si>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</si>
  <si>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</si>
  <si>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</si>
  <si>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</si>
  <si>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</si>
  <si>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</si>
  <si>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</si>
  <si>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</si>
  <si>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</si>
  <si>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</si>
  <si>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</si>
  <si>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</si>
  <si>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</si>
  <si>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</si>
  <si>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</si>
  <si>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</si>
  <si>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</si>
  <si>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</si>
  <si>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</si>
  <si>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</si>
  <si>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</si>
  <si>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</si>
  <si>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</si>
  <si>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</si>
  <si>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</si>
  <si>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</si>
  <si>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</si>
  <si>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</si>
  <si>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</si>
  <si>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</si>
  <si>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</si>
  <si>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</si>
  <si>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</si>
  <si>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</si>
  <si>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</si>
  <si>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</si>
  <si>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</si>
  <si>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</si>
  <si>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</si>
  <si>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</si>
  <si>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</si>
  <si>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</si>
  <si>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</si>
  <si>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</si>
  <si>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</si>
  <si>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</si>
  <si>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</si>
  <si>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</si>
  <si>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</si>
  <si>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</si>
  <si>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</si>
  <si>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</si>
  <si>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</si>
  <si>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</si>
  <si>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</si>
  <si>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</si>
  <si>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</si>
  <si>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</si>
  <si>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</si>
  <si>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</si>
  <si>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</si>
  <si>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</si>
  <si>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</si>
  <si>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</si>
  <si>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</si>
  <si>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</si>
  <si>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</si>
  <si>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</si>
  <si>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</si>
  <si>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</si>
  <si>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</si>
  <si>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</si>
  <si>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</si>
  <si>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</si>
  <si>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</si>
  <si>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</si>
  <si>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</si>
  <si>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</si>
  <si>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</si>
  <si>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</si>
  <si>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</si>
  <si>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</si>
  <si>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</si>
  <si>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</si>
  <si>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</si>
  <si>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</si>
  <si>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</si>
  <si>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</si>
  <si>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</si>
  <si>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</si>
  <si>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</si>
  <si>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</si>
  <si>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</si>
  <si>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</si>
  <si>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</si>
  <si>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</si>
  <si>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</si>
  <si>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</si>
  <si>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</si>
  <si>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</si>
  <si>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</si>
  <si>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</si>
  <si>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</si>
  <si>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</si>
  <si>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</si>
  <si>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</si>
  <si>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</si>
  <si>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</si>
  <si>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</si>
  <si>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</si>
  <si>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</si>
  <si>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30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</si>
  <si>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</si>
  <si>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</si>
  <si>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</si>
  <si>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24</t>
  </si>
  <si>
    <t>кв.24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</si>
</sst>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182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6"/>
      <c r="E3" s="133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35">
        <v>43100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9" t="s">
        <v>0</v>
      </c>
      <c r="B8" s="38" t="s">
        <v>1</v>
      </c>
      <c r="C8" s="40" t="s">
        <v>2</v>
      </c>
      <c r="D8" s="168" t="s">
        <v>3</v>
      </c>
      <c r="E8" s="169"/>
      <c r="F8" s="170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62">
        <v>-104278.03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85">
        <v>45143.89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35" t="s">
        <v>23</v>
      </c>
      <c r="E12" s="136"/>
      <c r="F12" s="137"/>
      <c r="G12" s="86">
        <f>G13+G14+G20+G21+G22+G23+G31</f>
        <v>292806.72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1"/>
      <c r="G13" s="64">
        <v>48751.32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1"/>
      <c r="G14" s="87">
        <v>31658.88</v>
      </c>
      <c r="H14" s="5"/>
    </row>
    <row r="15" spans="1:8" ht="26.25" customHeight="1" thickBot="1">
      <c r="A15" s="4"/>
      <c r="B15" s="6"/>
      <c r="C15" s="3" t="s">
        <v>16</v>
      </c>
      <c r="D15" s="129" t="s">
        <v>155</v>
      </c>
      <c r="E15" s="130"/>
      <c r="F15" s="131"/>
      <c r="G15" s="88">
        <f>31337.22+G32</f>
        <v>31337.22</v>
      </c>
      <c r="H15" s="5"/>
    </row>
    <row r="16" spans="1:8" ht="13.5" customHeight="1" thickBot="1">
      <c r="A16" s="4"/>
      <c r="B16" s="6"/>
      <c r="C16" s="3" t="s">
        <v>16</v>
      </c>
      <c r="D16" s="129" t="s">
        <v>156</v>
      </c>
      <c r="E16" s="130"/>
      <c r="F16" s="131"/>
      <c r="G16" s="89">
        <v>5911.98</v>
      </c>
      <c r="H16" s="48"/>
    </row>
    <row r="17" spans="1:8" ht="13.5" customHeight="1" thickBot="1">
      <c r="A17" s="4"/>
      <c r="B17" s="6"/>
      <c r="C17" s="3" t="s">
        <v>16</v>
      </c>
      <c r="D17" s="129" t="s">
        <v>157</v>
      </c>
      <c r="E17" s="130"/>
      <c r="F17" s="131"/>
      <c r="G17" s="64">
        <v>2406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1"/>
      <c r="G18" s="14">
        <f>G10</f>
        <v>-104278.03</v>
      </c>
      <c r="H18" s="5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1"/>
      <c r="G19" s="71">
        <f>G18+G15-G17</f>
        <v>-75346.81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8" t="s">
        <v>32</v>
      </c>
      <c r="E20" s="139"/>
      <c r="F20" s="140"/>
      <c r="G20" s="64">
        <v>57223.92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2" t="s">
        <v>150</v>
      </c>
      <c r="E21" s="133"/>
      <c r="F21" s="134"/>
      <c r="G21" s="63">
        <v>48306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2" t="s">
        <v>151</v>
      </c>
      <c r="E22" s="133"/>
      <c r="F22" s="134"/>
      <c r="G22" s="63">
        <v>12187.8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7" t="s">
        <v>152</v>
      </c>
      <c r="E23" s="148"/>
      <c r="F23" s="149"/>
      <c r="G23" s="63">
        <v>94678.8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32" t="s">
        <v>35</v>
      </c>
      <c r="E24" s="133"/>
      <c r="F24" s="134"/>
      <c r="G24" s="83">
        <f>G25+G26+G27+G28+G29+G30</f>
        <v>285233.34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5" t="s">
        <v>38</v>
      </c>
      <c r="E25" s="136"/>
      <c r="F25" s="137"/>
      <c r="G25" s="79">
        <v>285233.34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9" t="s">
        <v>41</v>
      </c>
      <c r="E26" s="130"/>
      <c r="F26" s="13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9" t="s">
        <v>44</v>
      </c>
      <c r="E27" s="130"/>
      <c r="F27" s="131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9" t="s">
        <v>47</v>
      </c>
      <c r="E28" s="130"/>
      <c r="F28" s="131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9"/>
      <c r="E29" s="130"/>
      <c r="F29" s="131"/>
      <c r="G29" s="108"/>
      <c r="H29" s="80"/>
      <c r="I29" s="76"/>
    </row>
    <row r="30" spans="1:9" ht="13.5" customHeight="1" thickBot="1">
      <c r="A30" s="4"/>
      <c r="B30" s="13"/>
      <c r="C30" s="3"/>
      <c r="D30" s="129" t="s">
        <v>172</v>
      </c>
      <c r="E30" s="130"/>
      <c r="F30" s="141"/>
      <c r="G30" s="109">
        <v>0</v>
      </c>
      <c r="H30" s="81"/>
      <c r="I30" s="76"/>
    </row>
    <row r="31" spans="1:9" ht="13.5" customHeight="1" thickBot="1">
      <c r="A31" s="4"/>
      <c r="B31" s="13"/>
      <c r="C31" s="3"/>
      <c r="D31" s="129" t="s">
        <v>173</v>
      </c>
      <c r="E31" s="130"/>
      <c r="F31" s="130"/>
      <c r="G31" s="109">
        <v>0</v>
      </c>
      <c r="H31" s="81"/>
      <c r="I31" s="76"/>
    </row>
    <row r="32" spans="1:10" ht="13.5" customHeight="1" thickBot="1">
      <c r="A32" s="4"/>
      <c r="B32" s="13"/>
      <c r="C32" s="3"/>
      <c r="D32" s="129" t="s">
        <v>185</v>
      </c>
      <c r="E32" s="130"/>
      <c r="F32" s="130"/>
      <c r="G32" s="109">
        <v>0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29" t="s">
        <v>175</v>
      </c>
      <c r="E33" s="130"/>
      <c r="F33" s="130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29" t="s">
        <v>174</v>
      </c>
      <c r="E34" s="130"/>
      <c r="F34" s="130"/>
      <c r="G34" s="110">
        <f>G33+G30-G31</f>
        <v>0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29" t="s">
        <v>51</v>
      </c>
      <c r="E35" s="130"/>
      <c r="F35" s="131"/>
      <c r="G35" s="65">
        <f>G24+G10</f>
        <v>180955.31000000003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9" t="s">
        <v>53</v>
      </c>
      <c r="E36" s="130"/>
      <c r="F36" s="131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9" t="s">
        <v>55</v>
      </c>
      <c r="E37" s="130"/>
      <c r="F37" s="131"/>
      <c r="G37" s="71">
        <f>G19</f>
        <v>-75346.81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9" t="s">
        <v>57</v>
      </c>
      <c r="E38" s="130"/>
      <c r="F38" s="131"/>
      <c r="G38" s="84">
        <f>G11+G12-G24+G34</f>
        <v>52717.26999999996</v>
      </c>
      <c r="H38" s="48"/>
    </row>
    <row r="39" spans="1:8" ht="38.25" customHeight="1" thickBot="1">
      <c r="A39" s="153" t="s">
        <v>58</v>
      </c>
      <c r="B39" s="154"/>
      <c r="C39" s="154"/>
      <c r="D39" s="154"/>
      <c r="E39" s="154"/>
      <c r="F39" s="173"/>
      <c r="G39" s="154"/>
      <c r="H39" s="175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2406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3.28</v>
      </c>
      <c r="F42" s="77" t="s">
        <v>135</v>
      </c>
      <c r="G42" s="59">
        <v>3810334293</v>
      </c>
      <c r="H42" s="60">
        <f>G13</f>
        <v>48751.32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57223.92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48306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12187.8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94678.8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1"/>
      <c r="G47" s="131"/>
      <c r="H47" s="60">
        <f>SUM(H41:H46)</f>
        <v>263553.83999999997</v>
      </c>
    </row>
    <row r="48" spans="1:8" ht="19.5" customHeight="1" thickBot="1">
      <c r="A48" s="153" t="s">
        <v>64</v>
      </c>
      <c r="B48" s="154"/>
      <c r="C48" s="154"/>
      <c r="D48" s="154"/>
      <c r="E48" s="154"/>
      <c r="F48" s="154"/>
      <c r="G48" s="154"/>
      <c r="H48" s="155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1" t="s">
        <v>140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76" t="s">
        <v>74</v>
      </c>
      <c r="B53" s="177"/>
      <c r="C53" s="177"/>
      <c r="D53" s="177"/>
      <c r="E53" s="177"/>
      <c r="F53" s="177"/>
      <c r="G53" s="177"/>
      <c r="H53" s="17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5" t="s">
        <v>57</v>
      </c>
      <c r="E59" s="146"/>
      <c r="F59" s="56">
        <f>D66+E66+F66+G66+H66</f>
        <v>5460.750000000024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5">
        <f>D64/1638.64</f>
        <v>448.4372040228482</v>
      </c>
      <c r="E63" s="105">
        <f>E64/140.38</f>
        <v>647.4948710642542</v>
      </c>
      <c r="F63" s="105">
        <f>F64/14.34</f>
        <v>1556.202231520223</v>
      </c>
      <c r="G63" s="106">
        <f>G64/22.34</f>
        <v>2079.580572963295</v>
      </c>
      <c r="H63" s="107">
        <f>H64/0.99</f>
        <v>2758.939393939394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734827.14</v>
      </c>
      <c r="E64" s="64">
        <v>90895.33</v>
      </c>
      <c r="F64" s="64">
        <v>22315.94</v>
      </c>
      <c r="G64" s="70">
        <v>46457.83</v>
      </c>
      <c r="H64" s="67">
        <v>2731.35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742227.61</v>
      </c>
      <c r="E65" s="64">
        <v>90152.38</v>
      </c>
      <c r="F65" s="64">
        <v>16893.17</v>
      </c>
      <c r="G65" s="68">
        <v>40562.66</v>
      </c>
      <c r="H65" s="68">
        <v>1931.02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-7400.469999999972</v>
      </c>
      <c r="E66" s="74">
        <f>E64-E65</f>
        <v>742.9499999999971</v>
      </c>
      <c r="F66" s="74">
        <f>F64-F65</f>
        <v>5422.77</v>
      </c>
      <c r="G66" s="75">
        <f>G64-G65</f>
        <v>5895.169999999998</v>
      </c>
      <c r="H66" s="75">
        <f>H64-H65</f>
        <v>800.3299999999999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734827.14</v>
      </c>
      <c r="E67" s="69">
        <v>98195.69</v>
      </c>
      <c r="F67" s="69">
        <v>23053.04</v>
      </c>
      <c r="G67" s="69">
        <v>48609.94</v>
      </c>
      <c r="H67" s="69">
        <f>H64</f>
        <v>2731.35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7300.360000000001</v>
      </c>
      <c r="F68" s="43">
        <f>F67-F64</f>
        <v>737.1000000000022</v>
      </c>
      <c r="G68" s="43">
        <f>G67-G64</f>
        <v>2152.1100000000006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0" t="s">
        <v>144</v>
      </c>
      <c r="E69" s="151"/>
      <c r="F69" s="151"/>
      <c r="G69" s="151"/>
      <c r="H69" s="15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0" t="s">
        <v>144</v>
      </c>
      <c r="E70" s="121"/>
      <c r="F70" s="121"/>
      <c r="G70" s="121"/>
      <c r="H70" s="12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3" t="s">
        <v>101</v>
      </c>
      <c r="B72" s="154"/>
      <c r="C72" s="154"/>
      <c r="D72" s="154"/>
      <c r="E72" s="154"/>
      <c r="F72" s="154"/>
      <c r="G72" s="154"/>
      <c r="H72" s="155"/>
    </row>
    <row r="73" spans="1:8" ht="45" customHeight="1" thickBot="1">
      <c r="A73" s="97" t="s">
        <v>102</v>
      </c>
      <c r="B73" s="97" t="s">
        <v>66</v>
      </c>
      <c r="C73" s="98" t="s">
        <v>67</v>
      </c>
      <c r="D73" s="97" t="s">
        <v>66</v>
      </c>
      <c r="E73" s="117" t="s">
        <v>186</v>
      </c>
      <c r="F73" s="118"/>
      <c r="G73" s="119"/>
      <c r="H73" s="99">
        <v>24</v>
      </c>
    </row>
    <row r="74" spans="1:8" ht="45" customHeight="1" thickBot="1">
      <c r="A74" s="97" t="s">
        <v>103</v>
      </c>
      <c r="B74" s="97" t="s">
        <v>69</v>
      </c>
      <c r="C74" s="98" t="s">
        <v>67</v>
      </c>
      <c r="D74" s="97" t="s">
        <v>69</v>
      </c>
      <c r="E74" s="117"/>
      <c r="F74" s="118"/>
      <c r="G74" s="119"/>
      <c r="H74" s="99">
        <v>24</v>
      </c>
    </row>
    <row r="75" spans="1:8" ht="66.75" customHeight="1" thickBot="1">
      <c r="A75" s="97" t="s">
        <v>104</v>
      </c>
      <c r="B75" s="97" t="s">
        <v>71</v>
      </c>
      <c r="C75" s="98" t="s">
        <v>105</v>
      </c>
      <c r="D75" s="97" t="s">
        <v>71</v>
      </c>
      <c r="E75" s="117"/>
      <c r="F75" s="118"/>
      <c r="G75" s="119"/>
      <c r="H75" s="99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0"/>
      <c r="F76" s="121"/>
      <c r="G76" s="122"/>
      <c r="H76" s="25">
        <f>D68+E68+F68+G68+H68</f>
        <v>10189.570000000003</v>
      </c>
    </row>
    <row r="77" spans="1:8" ht="25.5" customHeight="1" thickBot="1">
      <c r="A77" s="153" t="s">
        <v>107</v>
      </c>
      <c r="B77" s="154"/>
      <c r="C77" s="154"/>
      <c r="D77" s="154"/>
      <c r="E77" s="154"/>
      <c r="F77" s="154"/>
      <c r="G77" s="154"/>
      <c r="H77" s="155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23" t="s">
        <v>187</v>
      </c>
      <c r="F78" s="124"/>
      <c r="G78" s="125"/>
      <c r="H78" s="102">
        <v>1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26"/>
      <c r="F79" s="127"/>
      <c r="G79" s="128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14" t="s">
        <v>165</v>
      </c>
      <c r="F80" s="115"/>
      <c r="G80" s="115"/>
      <c r="H80" s="116"/>
    </row>
    <row r="81" ht="12.75">
      <c r="A81" s="1"/>
    </row>
    <row r="82" ht="12.75">
      <c r="A82" s="1"/>
    </row>
    <row r="83" spans="1:8" ht="38.25" customHeight="1">
      <c r="A83" s="113" t="s">
        <v>170</v>
      </c>
      <c r="B83" s="113"/>
      <c r="C83" s="113"/>
      <c r="D83" s="113"/>
      <c r="E83" s="113"/>
      <c r="F83" s="113"/>
      <c r="G83" s="113"/>
      <c r="H83" s="11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2" t="s">
        <v>115</v>
      </c>
      <c r="D86" s="143"/>
      <c r="E86" s="144"/>
    </row>
    <row r="87" spans="1:5" ht="18.75" customHeight="1" thickBot="1">
      <c r="A87" s="28">
        <v>2</v>
      </c>
      <c r="B87" s="4" t="s">
        <v>116</v>
      </c>
      <c r="C87" s="142" t="s">
        <v>117</v>
      </c>
      <c r="D87" s="143"/>
      <c r="E87" s="144"/>
    </row>
    <row r="88" spans="1:5" ht="16.5" customHeight="1" thickBot="1">
      <c r="A88" s="28">
        <v>3</v>
      </c>
      <c r="B88" s="4" t="s">
        <v>118</v>
      </c>
      <c r="C88" s="142" t="s">
        <v>119</v>
      </c>
      <c r="D88" s="143"/>
      <c r="E88" s="144"/>
    </row>
    <row r="89" spans="1:5" ht="13.5" thickBot="1">
      <c r="A89" s="28">
        <v>4</v>
      </c>
      <c r="B89" s="4" t="s">
        <v>16</v>
      </c>
      <c r="C89" s="142" t="s">
        <v>120</v>
      </c>
      <c r="D89" s="143"/>
      <c r="E89" s="144"/>
    </row>
    <row r="90" spans="1:5" ht="24" customHeight="1" thickBot="1">
      <c r="A90" s="28">
        <v>5</v>
      </c>
      <c r="B90" s="4" t="s">
        <v>86</v>
      </c>
      <c r="C90" s="142" t="s">
        <v>121</v>
      </c>
      <c r="D90" s="143"/>
      <c r="E90" s="144"/>
    </row>
    <row r="91" spans="1:5" ht="21" customHeight="1" thickBot="1">
      <c r="A91" s="29">
        <v>6</v>
      </c>
      <c r="B91" s="30" t="s">
        <v>122</v>
      </c>
      <c r="C91" s="142" t="s">
        <v>123</v>
      </c>
      <c r="D91" s="143"/>
      <c r="E91" s="144"/>
    </row>
    <row r="93" ht="12.75">
      <c r="B93" t="s">
        <v>176</v>
      </c>
    </row>
    <row r="94" spans="2:6" ht="72">
      <c r="B94" s="92" t="s">
        <v>177</v>
      </c>
      <c r="C94" s="93" t="s">
        <v>183</v>
      </c>
      <c r="D94" s="92" t="s">
        <v>178</v>
      </c>
      <c r="E94" s="92" t="s">
        <v>179</v>
      </c>
      <c r="F94" s="95" t="s">
        <v>184</v>
      </c>
    </row>
    <row r="95" spans="2:6" ht="12.75">
      <c r="B95" s="92" t="s">
        <v>180</v>
      </c>
      <c r="C95" s="94">
        <v>1020.78</v>
      </c>
      <c r="D95" s="94">
        <v>5912.59</v>
      </c>
      <c r="E95" s="94">
        <v>5368.89</v>
      </c>
      <c r="F95" s="96">
        <f>C95+E95</f>
        <v>6389.67</v>
      </c>
    </row>
    <row r="96" spans="2:6" ht="12.75">
      <c r="B96" s="92" t="s">
        <v>181</v>
      </c>
      <c r="C96" s="94">
        <v>966.72</v>
      </c>
      <c r="D96" s="94">
        <v>6159.5</v>
      </c>
      <c r="E96" s="94">
        <v>5264.04</v>
      </c>
      <c r="F96" s="96">
        <f>C96+E96</f>
        <v>6230.76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2018-03-14T00:59:59Z</dcterms:modified>
  <cp:category/>
  <cp:version/>
  <cp:contentType/>
  <cp:contentStatus/>
</cp:coreProperties>
</file>