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<sst xmlns="http://schemas.openxmlformats.org/spreadsheetml/2006/main" count="278" uniqueCount="174">
  <si>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</si>
  <si>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</si>
  <si>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</si>
  <si>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</si>
  <si>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</si>
  <si>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</si>
  <si>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</si>
  <si>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</si>
  <si>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</si>
  <si>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</si>
  <si>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</si>
  <si>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</si>
  <si>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</si>
  <si>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</si>
  <si>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</si>
  <si>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</si>
  <si>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</si>
  <si>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</si>
  <si>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</si>
  <si>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</si>
  <si>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</si>
  <si>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</si>
  <si>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</si>
  <si>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</si>
  <si>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</si>
  <si>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</si>
  <si>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</si>
  <si>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</si>
  <si>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</si>
  <si>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</si>
  <si>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</si>
  <si>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</si>
  <si>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</si>
  <si>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</si>
  <si>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</si>
  <si>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</si>
  <si>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</si>
  <si>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</si>
  <si>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</si>
  <si>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</si>
  <si>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</si>
  <si>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</si>
  <si>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</si>
  <si>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</si>
  <si>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</si>
  <si>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</si>
  <si>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</si>
  <si>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</si>
  <si>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</si>
  <si>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</si>
  <si>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</si>
  <si>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</si>
  <si>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</si>
  <si>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</si>
  <si>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</si>
  <si>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</si>
  <si>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</si>
  <si>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</si>
  <si>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</si>
  <si>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</si>
  <si>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</si>
  <si>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</si>
  <si>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</si>
  <si>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</si>
  <si>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</si>
  <si>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</si>
  <si>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</si>
  <si>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</si>
  <si>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</si>
  <si>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</si>
  <si>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</si>
  <si>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</si>
  <si>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</si>
  <si>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</si>
  <si>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</si>
  <si>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</si>
  <si>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</si>
  <si>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</si>
  <si>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</si>
  <si>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</si>
  <si>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</si>
  <si>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</si>
  <si>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</si>
  <si>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</si>
  <si>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</si>
  <si>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</si>
  <si>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</si>
  <si>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</si>
  <si>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</si>
  <si>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</si>
  <si>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</si>
  <si>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</si>
  <si>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</si>
  <si>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</si>
  <si>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</si>
  <si>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</si>
  <si>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</si>
  <si>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</si>
  <si>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</si>
  <si>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</si>
  <si>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</si>
  <si>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</si>
  <si>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</si>
  <si>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</si>
  <si>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</si>
  <si>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</si>
  <si>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</si>
  <si>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</si>
  <si>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</si>
  <si>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</si>
  <si>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</si>
  <si>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</si>
  <si>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</si>
  <si>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</si>
  <si>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</si>
  <si>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</si>
  <si>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</si>
  <si>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</si>
  <si>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</si>
  <si>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</si>
  <si>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</si>
  <si>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</si>
  <si>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</si>
  <si>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</si>
  <si>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</si>
  <si>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</si>
  <si>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</si>
  <si>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</si>
  <si>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</si>
  <si>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</si>
  <si>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</si>
  <si>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</si>
  <si>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</si>
  <si>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</si>
  <si>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</si>
  <si>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</si>
  <si>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</si>
  <si>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</si>
  <si>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</si>
  <si>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</si>
  <si>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</si>
  <si>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</si>
  <si>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</si>
  <si>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</si>
  <si>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</si>
  <si>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</si>
  <si>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</si>
  <si>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</si>
  <si>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</si>
  <si>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</si>
  <si>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</si>
  <si>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</si>
  <si>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</si>
  <si>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</si>
  <si>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</si>
  <si>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</si>
  <si>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</si>
  <si>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</si>
  <si>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</si>
  <si>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</si>
  <si>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</si>
  <si>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</si>
  <si>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</si>
  <si>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</si>
  <si>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</si>
  <si>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</si>
  <si>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</si>
  <si>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</si>
  <si>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</si>
  <si>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</si>
  <si>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</si>
  <si>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</si>
  <si>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</si>
  <si>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ЖЕЛЕЗНОДОРОЖНАЯ д. 3А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</si>
</sst>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6">
      <selection activeCell="H59" sqref="H5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98276.26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5081.44+9583.4+4761.41+5550.92+1656.9+4758.04+2402.63+6831.93+2793.66+6456.65+14014.41+7159.86</f>
        <v>71051.25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361366.72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8547.62+40744.46</f>
        <v>49292.08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9556.1+47780.5</f>
        <v>57336.6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1112.28+6607.34+4397.14+3081.28+38985.85</f>
        <v>54183.89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4758.04+G14-G15</f>
        <v>7910.75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20668.34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98276.26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131791.81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f>9062.5+48094.1</f>
        <v>57156.6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10408.42+52042.1</f>
        <v>62450.52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f>3095.64+15478.2</f>
        <v>18573.84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f>19426.18+97130.9</f>
        <v>116557.07999999999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339816.19999999995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5921.7+13387.56+6063.39+7041.42+2086.76+6607.34+12970.7+38985.85+37820.1+33910.86+81102.61+37264.69</f>
        <v>283162.98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f>1002.61+2261.1+1054.81+1211.47+360.32+1112.28+1479.93+4397.14+4840.72+4061.19+8868.8+4238.31</f>
        <v>34888.68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f>931.58+318.32+1106.82+3081.28+3609.18+2983.05+6509.88+3224.43</f>
        <v>21764.54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438092.45999999996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131791.81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92601.77000000002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20668.34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1.68</v>
      </c>
      <c r="F38" s="83" t="s">
        <v>136</v>
      </c>
      <c r="G38" s="60">
        <v>3810334293</v>
      </c>
      <c r="H38" s="61">
        <f>G13</f>
        <v>49292.08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57156.6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62450.52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18573.84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116557.07999999999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324698.45999999996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-59138.10000000005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513.868219994942</v>
      </c>
      <c r="E59" s="79">
        <f>E60/117.48</f>
        <v>1525.3077119509703</v>
      </c>
      <c r="F59" s="79">
        <f>F60/12</f>
        <v>3789.306666666667</v>
      </c>
      <c r="G59" s="80">
        <f>G60/18.26</f>
        <v>5273.7612267250815</v>
      </c>
      <c r="H59" s="81">
        <f>H60/0.88</f>
        <v>2323.1477272727275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218713.23+553414.88</f>
        <v>772128.11</v>
      </c>
      <c r="E60" s="66">
        <f>34476.54+139055.06+5661.55</f>
        <v>179193.15</v>
      </c>
      <c r="F60" s="66">
        <f>5366.49+875.71+39229.48</f>
        <v>45471.68</v>
      </c>
      <c r="G60" s="75">
        <f>10317.79+3556.28+61190.46+21234.35</f>
        <v>96298.88</v>
      </c>
      <c r="H60" s="71">
        <f>327.72+1716.65</f>
        <v>2044.3700000000001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23101.54+164111.2+77959.56+74186.53+552126.44</f>
        <v>891485.27</v>
      </c>
      <c r="E61" s="66">
        <f>2548.78+22031.93+9636.01+10355.12+86889.7+724.64+686.06+4884.46</f>
        <v>137756.7</v>
      </c>
      <c r="F61" s="66">
        <f>455.03+4301.46+114.77+94.68+855.15+2633.35+1394.99+31215.67</f>
        <v>41065.1</v>
      </c>
      <c r="G61" s="72">
        <f>805.79+7444.28+239.58+2542.56+3862.28+2666.72+45455.54+1391.65+1043.04+15898.6</f>
        <v>81350.04000000001</v>
      </c>
      <c r="H61" s="72">
        <f>6.13+209.71+293.13+250.19+1700.6+157.42</f>
        <v>2617.1800000000003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-119357.16000000003</v>
      </c>
      <c r="E62" s="79">
        <f>E60-E61</f>
        <v>41436.44999999998</v>
      </c>
      <c r="F62" s="79">
        <f>F60-F61</f>
        <v>4406.580000000002</v>
      </c>
      <c r="G62" s="81">
        <f>G60-G61</f>
        <v>14948.839999999997</v>
      </c>
      <c r="H62" s="81">
        <f>H60-H61</f>
        <v>-572.8100000000002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218713.23+681249.65</f>
        <v>899962.88</v>
      </c>
      <c r="E63" s="73">
        <f>32717.27+148013.55+5771.04</f>
        <v>186501.86</v>
      </c>
      <c r="F63" s="73">
        <f>6356.47+875.71+-1290.09</f>
        <v>5942.09</v>
      </c>
      <c r="G63" s="74">
        <f>11378.04+3857.13+58357.23+20448.79</f>
        <v>94041.19</v>
      </c>
      <c r="H63" s="74">
        <f>1716.65</f>
        <v>1716.65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127834.77000000002</v>
      </c>
      <c r="E64" s="44">
        <f>E63-E60</f>
        <v>7308.709999999992</v>
      </c>
      <c r="F64" s="44">
        <f>F63-F60</f>
        <v>-39529.59</v>
      </c>
      <c r="G64" s="44">
        <f>G63-G60</f>
        <v>-2257.6900000000023</v>
      </c>
      <c r="H64" s="44">
        <f>H63-H60</f>
        <v>-327.72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93028.48000000001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>
        <v>5</v>
      </c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>
        <v>1</v>
      </c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2016-03-11T07:36:15Z</dcterms:modified>
  <cp:category/>
  <cp:version/>
  <cp:contentType/>
  <cp:contentStatus/>
</cp:coreProperties>
</file>