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<sst xmlns="http://schemas.openxmlformats.org/spreadsheetml/2006/main" count="287" uniqueCount="183">
  <si>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</si>
  <si>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</si>
  <si>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</si>
  <si>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</si>
  <si>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</si>
  <si>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</si>
  <si>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</si>
  <si>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</si>
  <si>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</si>
  <si>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</si>
  <si>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</si>
  <si>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</si>
  <si>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</si>
  <si>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</si>
  <si>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</si>
  <si>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</si>
  <si>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</si>
  <si>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</si>
  <si>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</si>
  <si>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</si>
  <si>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</si>
  <si>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</si>
  <si>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</si>
  <si>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</si>
  <si>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</si>
  <si>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</si>
  <si>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</si>
  <si>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</si>
  <si>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</si>
  <si>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</si>
  <si>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</si>
  <si>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</si>
  <si>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</si>
  <si>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</si>
  <si>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</si>
  <si>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</si>
  <si>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</si>
  <si>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</si>
  <si>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</si>
  <si>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</si>
  <si>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</si>
  <si>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</si>
  <si>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</si>
  <si>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</si>
  <si>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</si>
  <si>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</si>
  <si>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</si>
  <si>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</si>
  <si>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</si>
  <si>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</si>
  <si>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</si>
  <si>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</si>
  <si>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</si>
  <si>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</si>
  <si>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</si>
  <si>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</si>
  <si>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</si>
  <si>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</si>
  <si>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</si>
  <si>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</si>
  <si>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</si>
  <si>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</si>
  <si>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</si>
  <si>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</si>
  <si>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</si>
  <si>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</si>
  <si>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</si>
  <si>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</si>
  <si>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</si>
  <si>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</si>
  <si>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</si>
  <si>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</si>
  <si>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</si>
  <si>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</si>
  <si>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</si>
  <si>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</si>
  <si>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</si>
  <si>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</si>
  <si>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</si>
  <si>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</si>
  <si>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</si>
  <si>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</si>
  <si>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</si>
  <si>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</si>
  <si>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</si>
  <si>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</si>
  <si>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</si>
  <si>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</si>
  <si>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</si>
  <si>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</si>
  <si>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</si>
  <si>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</si>
  <si>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</si>
  <si>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</si>
  <si>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</si>
  <si>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</si>
  <si>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</si>
  <si>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</si>
  <si>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</si>
  <si>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</si>
  <si>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</si>
  <si>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</si>
  <si>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</si>
  <si>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</si>
  <si>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</si>
  <si>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</si>
  <si>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</si>
  <si>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</si>
  <si>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</si>
  <si>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</si>
  <si>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</si>
  <si>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</si>
  <si>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</si>
  <si>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</si>
  <si>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</si>
  <si>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</si>
  <si>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</si>
  <si>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</si>
  <si>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</si>
  <si>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</si>
  <si>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</si>
  <si>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</si>
  <si>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</si>
  <si>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</si>
  <si>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</si>
  <si>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</si>
  <si>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</si>
  <si>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</si>
  <si>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</si>
  <si>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</si>
  <si>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</si>
  <si>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</si>
  <si>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</si>
  <si>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</si>
  <si>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</si>
  <si>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</si>
  <si>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</si>
  <si>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</si>
  <si>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</si>
  <si>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</si>
  <si>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</si>
  <si>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</si>
  <si>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</si>
  <si>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</si>
  <si>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</si>
  <si>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</si>
  <si>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</si>
  <si>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</si>
  <si>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</si>
  <si>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</si>
  <si>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</si>
  <si>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</si>
  <si>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</si>
  <si>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</si>
  <si>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</si>
  <si>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</si>
  <si>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</si>
  <si>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</si>
  <si>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</si>
  <si>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</si>
  <si>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</si>
  <si>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</si>
  <si>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</si>
  <si>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</si>
  <si>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</si>
  <si>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</si>
  <si>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</si>
  <si>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</si>
  <si>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</si>
  <si>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</si>
  <si>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</si>
  <si>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</si>
  <si>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</si>
  <si>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</si>
  <si>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</si>
  <si>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</si>
  <si>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</si>
  <si>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</si>
  <si>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</si>
  <si>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Привокзальный, д. 1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</si>
  <si>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</si>
  <si>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</si>
  <si>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кв.1,5,6,7,8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</si>
</sst>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4" fillId="10" borderId="10" xfId="0" applyFont="1" applyFill="1" applyBorder="1" applyAlignment="1">
      <alignment wrapText="1"/>
    </xf>
    <xf numFmtId="0" fontId="6" fillId="10" borderId="10" xfId="0" applyFont="1" applyFill="1" applyBorder="1" applyAlignment="1">
      <alignment horizontal="center" vertical="top" wrapText="1"/>
    </xf>
    <xf numFmtId="0" fontId="4" fillId="10" borderId="26" xfId="0" applyFont="1" applyFill="1" applyBorder="1" applyAlignment="1">
      <alignment wrapText="1"/>
    </xf>
    <xf numFmtId="0" fontId="4" fillId="10" borderId="17" xfId="0" applyFont="1" applyFill="1" applyBorder="1" applyAlignment="1">
      <alignment/>
    </xf>
    <xf numFmtId="0" fontId="4" fillId="10" borderId="11" xfId="0" applyFont="1" applyFill="1" applyBorder="1" applyAlignment="1">
      <alignment wrapText="1"/>
    </xf>
    <xf numFmtId="0" fontId="4" fillId="10" borderId="23" xfId="0" applyFont="1" applyFill="1" applyBorder="1" applyAlignment="1">
      <alignment wrapText="1"/>
    </xf>
    <xf numFmtId="0" fontId="4" fillId="10" borderId="30" xfId="0" applyFont="1" applyFill="1" applyBorder="1" applyAlignment="1">
      <alignment wrapText="1"/>
    </xf>
    <xf numFmtId="0" fontId="42" fillId="0" borderId="31" xfId="0" applyFont="1" applyBorder="1" applyAlignment="1">
      <alignment wrapText="1"/>
    </xf>
    <xf numFmtId="0" fontId="52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0" fontId="53" fillId="0" borderId="31" xfId="0" applyFont="1" applyFill="1" applyBorder="1" applyAlignment="1">
      <alignment vertical="top" wrapText="1"/>
    </xf>
    <xf numFmtId="0" fontId="0" fillId="34" borderId="31" xfId="0" applyFill="1" applyBorder="1" applyAlignment="1">
      <alignment wrapText="1"/>
    </xf>
    <xf numFmtId="0" fontId="0" fillId="34" borderId="31" xfId="0" applyFill="1" applyBorder="1" applyAlignment="1">
      <alignment/>
    </xf>
    <xf numFmtId="2" fontId="0" fillId="0" borderId="0" xfId="0" applyNumberFormat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3" fillId="10" borderId="16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194" fontId="4" fillId="10" borderId="10" xfId="0" applyNumberFormat="1" applyFont="1" applyFill="1" applyBorder="1" applyAlignment="1">
      <alignment horizontal="center" vertical="center" wrapText="1"/>
    </xf>
    <xf numFmtId="194" fontId="0" fillId="1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horizontal="center" vertical="top" wrapText="1"/>
    </xf>
    <xf numFmtId="14" fontId="0" fillId="0" borderId="32" xfId="0" applyNumberFormat="1" applyFont="1" applyBorder="1" applyAlignment="1">
      <alignment horizontal="center" vertical="top" wrapText="1"/>
    </xf>
    <xf numFmtId="2" fontId="4" fillId="33" borderId="23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3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8" fillId="0" borderId="31" xfId="0" applyFont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5" borderId="33" xfId="0" applyFont="1" applyFill="1" applyBorder="1" applyAlignment="1">
      <alignment horizontal="center" vertical="top" wrapText="1"/>
    </xf>
    <xf numFmtId="0" fontId="0" fillId="35" borderId="34" xfId="0" applyFont="1" applyFill="1" applyBorder="1" applyAlignment="1">
      <alignment horizontal="center" vertical="top" wrapText="1"/>
    </xf>
    <xf numFmtId="0" fontId="0" fillId="35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54" fillId="0" borderId="47" xfId="0" applyFont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70">
      <selection activeCell="E75" sqref="E75:G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6" t="s">
        <v>179</v>
      </c>
      <c r="B1" s="166"/>
      <c r="C1" s="166"/>
      <c r="D1" s="166"/>
      <c r="E1" s="166"/>
      <c r="F1" s="166"/>
      <c r="G1" s="166"/>
      <c r="H1" s="16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39"/>
      <c r="E3" s="134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8"/>
      <c r="E4" s="169"/>
      <c r="F4" s="170"/>
      <c r="G4" s="95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71"/>
      <c r="E5" s="172"/>
      <c r="F5" s="173"/>
      <c r="G5" s="96">
        <v>42736</v>
      </c>
      <c r="H5" s="31"/>
    </row>
    <row r="6" spans="1:8" ht="26.25" thickBot="1">
      <c r="A6" s="4" t="s">
        <v>11</v>
      </c>
      <c r="B6" s="4" t="s">
        <v>12</v>
      </c>
      <c r="C6" s="3"/>
      <c r="D6" s="174"/>
      <c r="E6" s="175"/>
      <c r="F6" s="176"/>
      <c r="G6" s="97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35" t="s">
        <v>0</v>
      </c>
      <c r="B8" s="34" t="s">
        <v>1</v>
      </c>
      <c r="C8" s="36" t="s">
        <v>2</v>
      </c>
      <c r="D8" s="141" t="s">
        <v>3</v>
      </c>
      <c r="E8" s="142"/>
      <c r="F8" s="143"/>
      <c r="G8" s="32" t="s">
        <v>155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80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81">
        <v>-8345.86</v>
      </c>
      <c r="H10" s="5"/>
      <c r="I10" s="78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82">
        <v>445961.83</v>
      </c>
      <c r="H11" s="44"/>
    </row>
    <row r="12" spans="1:8" ht="51.75" customHeight="1" thickBot="1">
      <c r="A12" s="4" t="s">
        <v>21</v>
      </c>
      <c r="B12" s="59" t="s">
        <v>22</v>
      </c>
      <c r="C12" s="3" t="s">
        <v>16</v>
      </c>
      <c r="D12" s="136" t="s">
        <v>23</v>
      </c>
      <c r="E12" s="137"/>
      <c r="F12" s="138"/>
      <c r="G12" s="83">
        <v>144360.8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84">
        <v>41246.19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84">
        <v>22383.12</v>
      </c>
      <c r="H14" s="5"/>
    </row>
    <row r="15" spans="1:8" ht="26.25" customHeight="1" thickBot="1">
      <c r="A15" s="4"/>
      <c r="B15" s="6"/>
      <c r="C15" s="3" t="s">
        <v>16</v>
      </c>
      <c r="D15" s="112" t="s">
        <v>157</v>
      </c>
      <c r="E15" s="113"/>
      <c r="F15" s="114"/>
      <c r="G15" s="85">
        <v>17591.38</v>
      </c>
      <c r="H15" s="5"/>
    </row>
    <row r="16" spans="1:8" ht="13.5" customHeight="1" thickBot="1">
      <c r="A16" s="4"/>
      <c r="B16" s="6"/>
      <c r="C16" s="3" t="s">
        <v>16</v>
      </c>
      <c r="D16" s="112" t="s">
        <v>158</v>
      </c>
      <c r="E16" s="113"/>
      <c r="F16" s="114"/>
      <c r="G16" s="86">
        <v>85156.61</v>
      </c>
      <c r="H16" s="44"/>
    </row>
    <row r="17" spans="1:8" ht="13.5" customHeight="1" thickBot="1">
      <c r="A17" s="4"/>
      <c r="B17" s="6"/>
      <c r="C17" s="3" t="s">
        <v>16</v>
      </c>
      <c r="D17" s="112" t="s">
        <v>159</v>
      </c>
      <c r="E17" s="113"/>
      <c r="F17" s="114"/>
      <c r="G17" s="84">
        <v>5462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87">
        <f>G10</f>
        <v>-8345.86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88">
        <f>G18+G15-G17</f>
        <v>3783.5200000000004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4" t="s">
        <v>32</v>
      </c>
      <c r="E20" s="145"/>
      <c r="F20" s="146"/>
      <c r="G20" s="84">
        <v>40457.76</v>
      </c>
      <c r="H20" s="64"/>
    </row>
    <row r="21" spans="1:8" ht="26.25" customHeight="1" thickBot="1">
      <c r="A21" s="4" t="s">
        <v>33</v>
      </c>
      <c r="B21" s="28" t="s">
        <v>149</v>
      </c>
      <c r="C21" s="3" t="s">
        <v>16</v>
      </c>
      <c r="D21" s="133" t="s">
        <v>152</v>
      </c>
      <c r="E21" s="134"/>
      <c r="F21" s="135"/>
      <c r="G21" s="82">
        <v>34152.72</v>
      </c>
      <c r="H21" s="5"/>
    </row>
    <row r="22" spans="1:8" ht="26.25" customHeight="1" thickBot="1">
      <c r="A22" s="4" t="s">
        <v>36</v>
      </c>
      <c r="B22" s="28" t="s">
        <v>151</v>
      </c>
      <c r="C22" s="3" t="s">
        <v>16</v>
      </c>
      <c r="D22" s="133" t="s">
        <v>153</v>
      </c>
      <c r="E22" s="134"/>
      <c r="F22" s="135"/>
      <c r="G22" s="82">
        <v>6121.01</v>
      </c>
      <c r="H22" s="5"/>
    </row>
    <row r="23" spans="1:8" ht="35.25" customHeight="1" thickBot="1">
      <c r="A23" s="4" t="s">
        <v>39</v>
      </c>
      <c r="B23" s="29" t="s">
        <v>150</v>
      </c>
      <c r="C23" s="3" t="s">
        <v>16</v>
      </c>
      <c r="D23" s="152" t="s">
        <v>154</v>
      </c>
      <c r="E23" s="153"/>
      <c r="F23" s="154"/>
      <c r="G23" s="82">
        <v>0</v>
      </c>
      <c r="H23" s="5"/>
    </row>
    <row r="24" spans="1:8" ht="26.25" customHeight="1" thickBot="1">
      <c r="A24" s="4" t="s">
        <v>42</v>
      </c>
      <c r="B24" s="59" t="s">
        <v>34</v>
      </c>
      <c r="C24" s="3" t="s">
        <v>16</v>
      </c>
      <c r="D24" s="133" t="s">
        <v>35</v>
      </c>
      <c r="E24" s="134"/>
      <c r="F24" s="135"/>
      <c r="G24" s="89">
        <f>G25+G26+G27+G28+G29+G30</f>
        <v>101997.27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6" t="s">
        <v>38</v>
      </c>
      <c r="E25" s="137"/>
      <c r="F25" s="138"/>
      <c r="G25" s="90">
        <v>101997.27</v>
      </c>
      <c r="H25" s="44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91">
        <v>0</v>
      </c>
      <c r="H26" s="44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90">
        <f>0</f>
        <v>0</v>
      </c>
      <c r="H27" s="44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92">
        <v>0</v>
      </c>
      <c r="H28" s="44"/>
    </row>
    <row r="29" spans="1:9" ht="13.5" customHeight="1" thickBot="1">
      <c r="A29" s="4" t="s">
        <v>54</v>
      </c>
      <c r="B29" s="12" t="s">
        <v>49</v>
      </c>
      <c r="C29" s="3" t="s">
        <v>16</v>
      </c>
      <c r="D29" s="112" t="s">
        <v>125</v>
      </c>
      <c r="E29" s="113"/>
      <c r="F29" s="114"/>
      <c r="G29" s="84">
        <f>0</f>
        <v>0</v>
      </c>
      <c r="H29" s="44"/>
      <c r="I29" s="5"/>
    </row>
    <row r="30" spans="1:9" ht="13.5" customHeight="1" thickBot="1">
      <c r="A30" s="4"/>
      <c r="B30" s="12"/>
      <c r="C30" s="3"/>
      <c r="D30" s="112" t="s">
        <v>167</v>
      </c>
      <c r="E30" s="113"/>
      <c r="F30" s="114"/>
      <c r="G30" s="84">
        <v>0</v>
      </c>
      <c r="H30" s="44"/>
      <c r="I30" s="61"/>
    </row>
    <row r="31" spans="1:8" ht="35.25" customHeight="1" thickBot="1">
      <c r="A31" s="4" t="s">
        <v>56</v>
      </c>
      <c r="B31" s="59" t="s">
        <v>51</v>
      </c>
      <c r="C31" s="3" t="s">
        <v>16</v>
      </c>
      <c r="D31" s="112" t="s">
        <v>51</v>
      </c>
      <c r="E31" s="113"/>
      <c r="F31" s="114"/>
      <c r="G31" s="93">
        <f>G24+G10</f>
        <v>93651.41</v>
      </c>
      <c r="H31" s="45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2" t="s">
        <v>53</v>
      </c>
      <c r="E32" s="113"/>
      <c r="F32" s="114"/>
      <c r="G32" s="91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2" t="s">
        <v>55</v>
      </c>
      <c r="E33" s="113"/>
      <c r="F33" s="114"/>
      <c r="G33" s="88">
        <f>G19</f>
        <v>3783.5200000000004</v>
      </c>
      <c r="H33" s="42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12" t="s">
        <v>57</v>
      </c>
      <c r="E34" s="113"/>
      <c r="F34" s="114"/>
      <c r="G34" s="94">
        <f>G11+G12-G24</f>
        <v>488325.36</v>
      </c>
      <c r="H34" s="44"/>
    </row>
    <row r="35" spans="1:8" ht="38.25" customHeight="1" thickBot="1">
      <c r="A35" s="155" t="s">
        <v>58</v>
      </c>
      <c r="B35" s="156"/>
      <c r="C35" s="156"/>
      <c r="D35" s="156"/>
      <c r="E35" s="156"/>
      <c r="F35" s="162"/>
      <c r="G35" s="156"/>
      <c r="H35" s="164"/>
    </row>
    <row r="36" spans="1:8" ht="68.25" thickBot="1">
      <c r="A36" s="4" t="s">
        <v>170</v>
      </c>
      <c r="B36" s="4" t="s">
        <v>60</v>
      </c>
      <c r="C36" s="3" t="s">
        <v>133</v>
      </c>
      <c r="D36" s="15" t="s">
        <v>63</v>
      </c>
      <c r="E36" s="4" t="s">
        <v>134</v>
      </c>
      <c r="F36" s="40" t="s">
        <v>136</v>
      </c>
      <c r="G36" s="41" t="s">
        <v>160</v>
      </c>
      <c r="H36" s="38" t="s">
        <v>141</v>
      </c>
    </row>
    <row r="37" spans="1:8" ht="79.5" customHeight="1" thickBot="1">
      <c r="A37" s="13">
        <v>1</v>
      </c>
      <c r="B37" s="4" t="s">
        <v>126</v>
      </c>
      <c r="C37" s="3" t="s">
        <v>129</v>
      </c>
      <c r="D37" s="53" t="s">
        <v>161</v>
      </c>
      <c r="E37" s="47">
        <v>2.13</v>
      </c>
      <c r="F37" s="54" t="s">
        <v>137</v>
      </c>
      <c r="G37" s="55">
        <v>3810334293</v>
      </c>
      <c r="H37" s="56">
        <f>G17</f>
        <v>5462</v>
      </c>
    </row>
    <row r="38" spans="1:8" ht="56.25" customHeight="1" thickBot="1">
      <c r="A38" s="13">
        <v>2</v>
      </c>
      <c r="B38" s="4" t="s">
        <v>132</v>
      </c>
      <c r="C38" s="3" t="s">
        <v>129</v>
      </c>
      <c r="D38" s="46" t="s">
        <v>162</v>
      </c>
      <c r="E38" s="66">
        <v>4.32</v>
      </c>
      <c r="F38" s="62" t="s">
        <v>137</v>
      </c>
      <c r="G38" s="55">
        <v>3810334293</v>
      </c>
      <c r="H38" s="56">
        <f>G13</f>
        <v>41246.19</v>
      </c>
    </row>
    <row r="39" spans="1:8" ht="39" customHeight="1" thickBot="1">
      <c r="A39" s="13">
        <v>3</v>
      </c>
      <c r="B39" s="4" t="s">
        <v>127</v>
      </c>
      <c r="C39" s="3" t="s">
        <v>129</v>
      </c>
      <c r="D39" s="46" t="s">
        <v>135</v>
      </c>
      <c r="E39" s="47">
        <v>3.85</v>
      </c>
      <c r="F39" s="63" t="s">
        <v>138</v>
      </c>
      <c r="G39" s="55">
        <v>3848000155</v>
      </c>
      <c r="H39" s="56">
        <f>G20</f>
        <v>40457.76</v>
      </c>
    </row>
    <row r="40" spans="1:8" ht="39" customHeight="1" thickBot="1">
      <c r="A40" s="13">
        <v>4</v>
      </c>
      <c r="B40" s="4" t="s">
        <v>128</v>
      </c>
      <c r="C40" s="3" t="s">
        <v>129</v>
      </c>
      <c r="D40" s="46" t="s">
        <v>135</v>
      </c>
      <c r="E40" s="47">
        <v>3.25</v>
      </c>
      <c r="F40" s="63" t="s">
        <v>139</v>
      </c>
      <c r="G40" s="55">
        <v>3837003965</v>
      </c>
      <c r="H40" s="56">
        <f>G21</f>
        <v>34152.72</v>
      </c>
    </row>
    <row r="41" spans="1:8" ht="68.25" thickBot="1">
      <c r="A41" s="13">
        <v>5</v>
      </c>
      <c r="B41" s="4" t="s">
        <v>130</v>
      </c>
      <c r="C41" s="3" t="s">
        <v>129</v>
      </c>
      <c r="D41" s="53" t="s">
        <v>161</v>
      </c>
      <c r="E41" s="47">
        <v>0.82</v>
      </c>
      <c r="F41" s="54" t="s">
        <v>140</v>
      </c>
      <c r="G41" s="55">
        <v>3848006622</v>
      </c>
      <c r="H41" s="56">
        <f>G22</f>
        <v>6121.01</v>
      </c>
    </row>
    <row r="42" spans="1:8" ht="68.25" thickBot="1">
      <c r="A42" s="13">
        <v>6</v>
      </c>
      <c r="B42" s="14" t="s">
        <v>131</v>
      </c>
      <c r="C42" s="3" t="s">
        <v>129</v>
      </c>
      <c r="D42" s="53" t="s">
        <v>161</v>
      </c>
      <c r="E42" s="47">
        <v>0</v>
      </c>
      <c r="F42" s="57" t="s">
        <v>140</v>
      </c>
      <c r="G42" s="55">
        <v>3848006622</v>
      </c>
      <c r="H42" s="56">
        <f>G23</f>
        <v>0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30"/>
      <c r="G43" s="114"/>
      <c r="H43" s="56">
        <f>SUM(H37:H42)</f>
        <v>127439.68000000001</v>
      </c>
    </row>
    <row r="44" spans="1:8" ht="19.5" customHeight="1" thickBot="1">
      <c r="A44" s="155" t="s">
        <v>64</v>
      </c>
      <c r="B44" s="156"/>
      <c r="C44" s="156"/>
      <c r="D44" s="156"/>
      <c r="E44" s="156"/>
      <c r="F44" s="156"/>
      <c r="G44" s="156"/>
      <c r="H44" s="157"/>
    </row>
    <row r="45" spans="1:8" ht="47.25" customHeight="1" thickBot="1">
      <c r="A45" s="46" t="s">
        <v>172</v>
      </c>
      <c r="B45" s="46" t="s">
        <v>66</v>
      </c>
      <c r="C45" s="47" t="s">
        <v>67</v>
      </c>
      <c r="D45" s="131" t="s">
        <v>142</v>
      </c>
      <c r="E45" s="132"/>
      <c r="F45" s="51">
        <v>0</v>
      </c>
      <c r="G45" s="46"/>
      <c r="H45" s="44"/>
    </row>
    <row r="46" spans="1:8" ht="45.75" customHeight="1" thickBot="1">
      <c r="A46" s="46" t="s">
        <v>65</v>
      </c>
      <c r="B46" s="46" t="s">
        <v>69</v>
      </c>
      <c r="C46" s="47" t="s">
        <v>67</v>
      </c>
      <c r="D46" s="131" t="s">
        <v>69</v>
      </c>
      <c r="E46" s="132"/>
      <c r="F46" s="51">
        <v>0</v>
      </c>
      <c r="G46" s="46"/>
      <c r="H46" s="44"/>
    </row>
    <row r="47" spans="1:8" ht="41.25" customHeight="1" thickBot="1">
      <c r="A47" s="46" t="s">
        <v>68</v>
      </c>
      <c r="B47" s="46" t="s">
        <v>71</v>
      </c>
      <c r="C47" s="47" t="s">
        <v>67</v>
      </c>
      <c r="D47" s="131" t="s">
        <v>71</v>
      </c>
      <c r="E47" s="132"/>
      <c r="F47" s="51">
        <v>0</v>
      </c>
      <c r="G47" s="46"/>
      <c r="H47" s="44"/>
    </row>
    <row r="48" spans="1:8" ht="37.5" customHeight="1" thickBot="1">
      <c r="A48" s="46" t="s">
        <v>70</v>
      </c>
      <c r="B48" s="46" t="s">
        <v>73</v>
      </c>
      <c r="C48" s="47" t="s">
        <v>16</v>
      </c>
      <c r="D48" s="131" t="s">
        <v>73</v>
      </c>
      <c r="E48" s="132"/>
      <c r="F48" s="51">
        <v>0</v>
      </c>
      <c r="G48" s="46"/>
      <c r="H48" s="44"/>
    </row>
    <row r="49" spans="1:8" ht="18.75" customHeight="1" thickBot="1">
      <c r="A49" s="177" t="s">
        <v>74</v>
      </c>
      <c r="B49" s="178"/>
      <c r="C49" s="178"/>
      <c r="D49" s="178"/>
      <c r="E49" s="178"/>
      <c r="F49" s="178"/>
      <c r="G49" s="178"/>
      <c r="H49" s="179"/>
    </row>
    <row r="50" spans="1:8" ht="42.75" customHeight="1" thickBot="1">
      <c r="A50" s="46" t="s">
        <v>72</v>
      </c>
      <c r="B50" s="46" t="s">
        <v>15</v>
      </c>
      <c r="C50" s="47" t="s">
        <v>16</v>
      </c>
      <c r="D50" s="131" t="s">
        <v>15</v>
      </c>
      <c r="E50" s="132"/>
      <c r="F50" s="51">
        <v>0</v>
      </c>
      <c r="G50" s="46"/>
      <c r="H50" s="44"/>
    </row>
    <row r="51" spans="1:8" ht="42" customHeight="1" thickBot="1">
      <c r="A51" s="46" t="s">
        <v>75</v>
      </c>
      <c r="B51" s="46" t="s">
        <v>18</v>
      </c>
      <c r="C51" s="47" t="s">
        <v>16</v>
      </c>
      <c r="D51" s="131" t="s">
        <v>18</v>
      </c>
      <c r="E51" s="132"/>
      <c r="F51" s="51">
        <v>0</v>
      </c>
      <c r="G51" s="46"/>
      <c r="H51" s="44"/>
    </row>
    <row r="52" spans="1:8" ht="48.75" customHeight="1" thickBot="1">
      <c r="A52" s="46" t="s">
        <v>76</v>
      </c>
      <c r="B52" s="46" t="s">
        <v>20</v>
      </c>
      <c r="C52" s="47" t="s">
        <v>16</v>
      </c>
      <c r="D52" s="131" t="s">
        <v>20</v>
      </c>
      <c r="E52" s="132"/>
      <c r="F52" s="51">
        <v>0</v>
      </c>
      <c r="G52" s="46"/>
      <c r="H52" s="44"/>
    </row>
    <row r="53" spans="1:8" ht="44.25" customHeight="1" thickBot="1">
      <c r="A53" s="46" t="s">
        <v>77</v>
      </c>
      <c r="B53" s="46" t="s">
        <v>53</v>
      </c>
      <c r="C53" s="47" t="s">
        <v>16</v>
      </c>
      <c r="D53" s="131" t="s">
        <v>53</v>
      </c>
      <c r="E53" s="132"/>
      <c r="F53" s="51">
        <v>0</v>
      </c>
      <c r="G53" s="46"/>
      <c r="H53" s="44"/>
    </row>
    <row r="54" spans="1:8" ht="42.75" customHeight="1" thickBot="1">
      <c r="A54" s="46" t="s">
        <v>78</v>
      </c>
      <c r="B54" s="46" t="s">
        <v>55</v>
      </c>
      <c r="C54" s="47" t="s">
        <v>16</v>
      </c>
      <c r="D54" s="131" t="s">
        <v>55</v>
      </c>
      <c r="E54" s="132"/>
      <c r="F54" s="51">
        <v>0</v>
      </c>
      <c r="G54" s="46"/>
      <c r="H54" s="44"/>
    </row>
    <row r="55" spans="1:8" ht="42" customHeight="1" thickBot="1">
      <c r="A55" s="48" t="s">
        <v>79</v>
      </c>
      <c r="B55" s="48" t="s">
        <v>57</v>
      </c>
      <c r="C55" s="49" t="s">
        <v>16</v>
      </c>
      <c r="D55" s="150" t="s">
        <v>57</v>
      </c>
      <c r="E55" s="151"/>
      <c r="F55" s="52">
        <f>D62+E62+F62+G62+H62</f>
        <v>3038.080000000001</v>
      </c>
      <c r="G55" s="48"/>
      <c r="H55" s="50"/>
    </row>
    <row r="56" spans="1:8" ht="30" customHeight="1" thickBot="1">
      <c r="A56" s="16" t="s">
        <v>143</v>
      </c>
      <c r="B56" s="17"/>
      <c r="C56" s="17"/>
      <c r="D56" s="17"/>
      <c r="E56" s="17"/>
      <c r="F56" s="17"/>
      <c r="G56" s="17"/>
      <c r="H56" s="18"/>
    </row>
    <row r="57" spans="1:8" ht="68.25" thickBot="1">
      <c r="A57" s="4" t="s">
        <v>80</v>
      </c>
      <c r="B57" s="10" t="s">
        <v>82</v>
      </c>
      <c r="C57" s="3" t="s">
        <v>8</v>
      </c>
      <c r="D57" s="19" t="s">
        <v>163</v>
      </c>
      <c r="E57" s="58" t="s">
        <v>164</v>
      </c>
      <c r="F57" s="19" t="s">
        <v>165</v>
      </c>
      <c r="G57" s="21" t="s">
        <v>166</v>
      </c>
      <c r="H57" s="37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0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D60/1638.64</f>
        <v>0</v>
      </c>
      <c r="E59" s="79">
        <f>E60/140.38</f>
        <v>0</v>
      </c>
      <c r="F59" s="79">
        <f>F60/14.34</f>
        <v>426.8019525801953</v>
      </c>
      <c r="G59" s="98">
        <f>G60/22.34</f>
        <v>0</v>
      </c>
      <c r="H59" s="99">
        <f>H60/0.99</f>
        <v>1835.787878787879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f>0</f>
        <v>0</v>
      </c>
      <c r="E60" s="65">
        <v>0</v>
      </c>
      <c r="F60" s="65">
        <v>6120.34</v>
      </c>
      <c r="G60" s="68">
        <v>0</v>
      </c>
      <c r="H60" s="71">
        <v>1817.43</v>
      </c>
      <c r="I60" s="43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0</v>
      </c>
      <c r="E61" s="65">
        <v>0</v>
      </c>
      <c r="F61" s="65">
        <v>4899.69</v>
      </c>
      <c r="G61" s="69">
        <v>0</v>
      </c>
      <c r="H61" s="69">
        <v>962.93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5">
        <f>D60-D61</f>
        <v>0</v>
      </c>
      <c r="E62" s="65">
        <f>E60-E61</f>
        <v>0</v>
      </c>
      <c r="F62" s="60">
        <f>F60-F61</f>
        <v>1220.6500000000005</v>
      </c>
      <c r="G62" s="69">
        <f>G60-G61</f>
        <v>0</v>
      </c>
      <c r="H62" s="69">
        <f>H60+0</f>
        <v>1817.43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67">
        <v>0</v>
      </c>
      <c r="E63" s="67">
        <v>0</v>
      </c>
      <c r="F63" s="67">
        <v>6238.96</v>
      </c>
      <c r="G63" s="70">
        <v>0</v>
      </c>
      <c r="H63" s="70">
        <v>1817.43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39">
        <f>D63-D60</f>
        <v>0</v>
      </c>
      <c r="E64" s="39">
        <f>E63-E60</f>
        <v>0</v>
      </c>
      <c r="F64" s="39">
        <f>F63-F60</f>
        <v>118.61999999999989</v>
      </c>
      <c r="G64" s="39">
        <f>G63-G60</f>
        <v>0</v>
      </c>
      <c r="H64" s="39">
        <f>H63-H60</f>
        <v>0</v>
      </c>
    </row>
    <row r="65" spans="1:8" ht="39" customHeight="1" thickBot="1">
      <c r="A65" s="4" t="s">
        <v>95</v>
      </c>
      <c r="B65" s="15" t="s">
        <v>96</v>
      </c>
      <c r="C65" s="3" t="s">
        <v>16</v>
      </c>
      <c r="D65" s="158" t="s">
        <v>146</v>
      </c>
      <c r="E65" s="159"/>
      <c r="F65" s="159"/>
      <c r="G65" s="159"/>
      <c r="H65" s="160"/>
    </row>
    <row r="66" spans="1:8" ht="39" customHeight="1" thickBot="1">
      <c r="A66" s="4" t="s">
        <v>97</v>
      </c>
      <c r="B66" s="15" t="s">
        <v>98</v>
      </c>
      <c r="C66" s="3" t="s">
        <v>16</v>
      </c>
      <c r="D66" s="121" t="s">
        <v>146</v>
      </c>
      <c r="E66" s="122"/>
      <c r="F66" s="122"/>
      <c r="G66" s="122"/>
      <c r="H66" s="123"/>
    </row>
    <row r="67" spans="1:8" ht="48" customHeight="1" thickBot="1">
      <c r="A67" s="4" t="s">
        <v>99</v>
      </c>
      <c r="B67" s="15" t="s">
        <v>100</v>
      </c>
      <c r="C67" s="3" t="s">
        <v>16</v>
      </c>
      <c r="D67" s="14"/>
      <c r="E67" s="11">
        <v>0</v>
      </c>
      <c r="F67" s="11">
        <v>0</v>
      </c>
      <c r="G67" s="11">
        <v>0</v>
      </c>
      <c r="H67" s="22">
        <v>0</v>
      </c>
    </row>
    <row r="68" spans="1:8" ht="25.5" customHeight="1" thickBot="1">
      <c r="A68" s="155" t="s">
        <v>101</v>
      </c>
      <c r="B68" s="156"/>
      <c r="C68" s="156"/>
      <c r="D68" s="156"/>
      <c r="E68" s="156"/>
      <c r="F68" s="156"/>
      <c r="G68" s="156"/>
      <c r="H68" s="157"/>
    </row>
    <row r="69" spans="1:8" ht="45" customHeight="1" thickBot="1">
      <c r="A69" s="100" t="s">
        <v>102</v>
      </c>
      <c r="B69" s="100" t="s">
        <v>66</v>
      </c>
      <c r="C69" s="101" t="s">
        <v>67</v>
      </c>
      <c r="D69" s="100" t="s">
        <v>66</v>
      </c>
      <c r="E69" s="118"/>
      <c r="F69" s="119"/>
      <c r="G69" s="120"/>
      <c r="H69" s="102">
        <v>0</v>
      </c>
    </row>
    <row r="70" spans="1:8" ht="45" customHeight="1" thickBot="1">
      <c r="A70" s="100" t="s">
        <v>103</v>
      </c>
      <c r="B70" s="100" t="s">
        <v>69</v>
      </c>
      <c r="C70" s="101" t="s">
        <v>67</v>
      </c>
      <c r="D70" s="100" t="s">
        <v>69</v>
      </c>
      <c r="E70" s="118"/>
      <c r="F70" s="119"/>
      <c r="G70" s="120"/>
      <c r="H70" s="102">
        <v>0</v>
      </c>
    </row>
    <row r="71" spans="1:8" ht="66.75" customHeight="1" thickBot="1">
      <c r="A71" s="100" t="s">
        <v>104</v>
      </c>
      <c r="B71" s="100" t="s">
        <v>71</v>
      </c>
      <c r="C71" s="101" t="s">
        <v>105</v>
      </c>
      <c r="D71" s="100" t="s">
        <v>71</v>
      </c>
      <c r="E71" s="118"/>
      <c r="F71" s="119"/>
      <c r="G71" s="120"/>
      <c r="H71" s="102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1"/>
      <c r="F72" s="122"/>
      <c r="G72" s="123"/>
      <c r="H72" s="22">
        <f>D64+E64+F64+G64+H64</f>
        <v>118.61999999999989</v>
      </c>
    </row>
    <row r="73" spans="1:8" ht="25.5" customHeight="1" thickBot="1">
      <c r="A73" s="155" t="s">
        <v>107</v>
      </c>
      <c r="B73" s="156"/>
      <c r="C73" s="156"/>
      <c r="D73" s="156"/>
      <c r="E73" s="156"/>
      <c r="F73" s="156"/>
      <c r="G73" s="156"/>
      <c r="H73" s="157"/>
    </row>
    <row r="74" spans="1:8" ht="54.75" customHeight="1" thickBot="1">
      <c r="A74" s="103" t="s">
        <v>108</v>
      </c>
      <c r="B74" s="103" t="s">
        <v>109</v>
      </c>
      <c r="C74" s="104" t="s">
        <v>67</v>
      </c>
      <c r="D74" s="103" t="s">
        <v>109</v>
      </c>
      <c r="E74" s="124" t="s">
        <v>182</v>
      </c>
      <c r="F74" s="125"/>
      <c r="G74" s="126"/>
      <c r="H74" s="105">
        <v>5</v>
      </c>
    </row>
    <row r="75" spans="1:8" ht="26.25" thickBot="1">
      <c r="A75" s="103" t="s">
        <v>110</v>
      </c>
      <c r="B75" s="103" t="s">
        <v>111</v>
      </c>
      <c r="C75" s="104" t="s">
        <v>67</v>
      </c>
      <c r="D75" s="103" t="s">
        <v>111</v>
      </c>
      <c r="E75" s="127"/>
      <c r="F75" s="128"/>
      <c r="G75" s="129"/>
      <c r="H75" s="106"/>
    </row>
    <row r="76" spans="1:8" ht="59.25" customHeight="1" thickBot="1">
      <c r="A76" s="103" t="s">
        <v>112</v>
      </c>
      <c r="B76" s="103" t="s">
        <v>113</v>
      </c>
      <c r="C76" s="104" t="s">
        <v>16</v>
      </c>
      <c r="D76" s="107" t="s">
        <v>113</v>
      </c>
      <c r="E76" s="115" t="s">
        <v>168</v>
      </c>
      <c r="F76" s="116"/>
      <c r="G76" s="116"/>
      <c r="H76" s="117"/>
    </row>
    <row r="77" ht="12.75">
      <c r="A77" s="1"/>
    </row>
    <row r="78" ht="12.75">
      <c r="A78" s="1"/>
    </row>
    <row r="79" spans="1:7" ht="27.75" customHeight="1">
      <c r="A79" s="167" t="s">
        <v>114</v>
      </c>
      <c r="B79" s="167"/>
      <c r="C79" s="167"/>
      <c r="D79" s="167"/>
      <c r="E79" s="167"/>
      <c r="F79" s="167"/>
      <c r="G79" s="167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3">
        <v>1</v>
      </c>
      <c r="B82" s="24" t="s">
        <v>67</v>
      </c>
      <c r="C82" s="147" t="s">
        <v>116</v>
      </c>
      <c r="D82" s="148"/>
      <c r="E82" s="149"/>
    </row>
    <row r="83" spans="1:5" ht="18.75" customHeight="1" thickBot="1">
      <c r="A83" s="25">
        <v>2</v>
      </c>
      <c r="B83" s="4" t="s">
        <v>117</v>
      </c>
      <c r="C83" s="147" t="s">
        <v>118</v>
      </c>
      <c r="D83" s="148"/>
      <c r="E83" s="149"/>
    </row>
    <row r="84" spans="1:5" ht="16.5" customHeight="1" thickBot="1">
      <c r="A84" s="25">
        <v>3</v>
      </c>
      <c r="B84" s="4" t="s">
        <v>119</v>
      </c>
      <c r="C84" s="147" t="s">
        <v>120</v>
      </c>
      <c r="D84" s="148"/>
      <c r="E84" s="149"/>
    </row>
    <row r="85" spans="1:5" ht="13.5" thickBot="1">
      <c r="A85" s="25">
        <v>4</v>
      </c>
      <c r="B85" s="4" t="s">
        <v>16</v>
      </c>
      <c r="C85" s="147" t="s">
        <v>121</v>
      </c>
      <c r="D85" s="148"/>
      <c r="E85" s="149"/>
    </row>
    <row r="86" spans="1:5" ht="24" customHeight="1" thickBot="1">
      <c r="A86" s="25">
        <v>5</v>
      </c>
      <c r="B86" s="4" t="s">
        <v>86</v>
      </c>
      <c r="C86" s="147" t="s">
        <v>122</v>
      </c>
      <c r="D86" s="148"/>
      <c r="E86" s="149"/>
    </row>
    <row r="87" spans="1:5" ht="21" customHeight="1" thickBot="1">
      <c r="A87" s="26">
        <v>6</v>
      </c>
      <c r="B87" s="27" t="s">
        <v>123</v>
      </c>
      <c r="C87" s="147" t="s">
        <v>124</v>
      </c>
      <c r="D87" s="148"/>
      <c r="E87" s="149"/>
    </row>
    <row r="90" spans="2:3" ht="15">
      <c r="B90" s="165" t="s">
        <v>173</v>
      </c>
      <c r="C90" s="165"/>
    </row>
    <row r="91" spans="2:6" ht="72">
      <c r="B91" s="72" t="s">
        <v>174</v>
      </c>
      <c r="C91" s="108" t="s">
        <v>180</v>
      </c>
      <c r="D91" s="73" t="s">
        <v>175</v>
      </c>
      <c r="E91" s="74" t="s">
        <v>176</v>
      </c>
      <c r="F91" s="110" t="s">
        <v>181</v>
      </c>
    </row>
    <row r="92" spans="2:6" ht="22.5">
      <c r="B92" s="75" t="s">
        <v>177</v>
      </c>
      <c r="C92" s="109">
        <v>0</v>
      </c>
      <c r="D92" s="76">
        <v>0</v>
      </c>
      <c r="E92" s="77">
        <v>0</v>
      </c>
      <c r="F92" s="111">
        <f>C92+E92</f>
        <v>0</v>
      </c>
    </row>
    <row r="93" spans="2:6" ht="22.5">
      <c r="B93" s="75" t="s">
        <v>178</v>
      </c>
      <c r="C93" s="109">
        <v>0</v>
      </c>
      <c r="D93" s="76">
        <v>0</v>
      </c>
      <c r="E93" s="77">
        <v>0</v>
      </c>
      <c r="F93" s="111">
        <f>C93+E93</f>
        <v>0</v>
      </c>
    </row>
  </sheetData>
  <sheetProtection/>
  <mergeCells count="66">
    <mergeCell ref="B90:C90"/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D9:F9"/>
    <mergeCell ref="D10:F10"/>
    <mergeCell ref="D11:F11"/>
    <mergeCell ref="D12:F12"/>
    <mergeCell ref="D3:F3"/>
    <mergeCell ref="D8:F8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2018-03-13T01:49:52Z</dcterms:modified>
  <cp:category/>
  <cp:version/>
  <cp:contentType/>
  <cp:contentStatus/>
</cp:coreProperties>
</file>