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<sst xmlns="http://schemas.openxmlformats.org/spreadsheetml/2006/main" count="293" uniqueCount="188">
  <si>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</si>
  <si>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</si>
  <si>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</si>
  <si>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</si>
  <si>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</si>
  <si>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</si>
  <si>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</si>
  <si>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</si>
  <si>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</si>
  <si>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</si>
  <si>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</si>
  <si>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</si>
  <si>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</si>
  <si>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</si>
  <si>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</si>
  <si>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</si>
  <si>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</si>
  <si>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</si>
  <si>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</si>
  <si>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</si>
  <si>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</si>
  <si>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</si>
  <si>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</si>
  <si>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</si>
  <si>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</si>
  <si>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</si>
  <si>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</si>
  <si>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</si>
  <si>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</si>
  <si>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</si>
  <si>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</si>
  <si>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</si>
  <si>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</si>
  <si>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</si>
  <si>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</si>
  <si>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</si>
  <si>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</si>
  <si>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</si>
  <si>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</si>
  <si>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</si>
  <si>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</si>
  <si>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</si>
  <si>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</si>
  <si>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</si>
  <si>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</si>
  <si>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</si>
  <si>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</si>
  <si>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</si>
  <si>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</si>
  <si>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</si>
  <si>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</si>
  <si>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</si>
  <si>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</si>
  <si>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</si>
  <si>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</si>
  <si>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</si>
  <si>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</si>
  <si>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</si>
  <si>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</si>
  <si>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</si>
  <si>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</si>
  <si>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</si>
  <si>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</si>
  <si>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</si>
  <si>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</si>
  <si>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</si>
  <si>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</si>
  <si>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</si>
  <si>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</si>
  <si>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</si>
  <si>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</si>
  <si>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</si>
  <si>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</si>
  <si>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</si>
  <si>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</si>
  <si>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</si>
  <si>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</si>
  <si>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</si>
  <si>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</si>
  <si>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</si>
  <si>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</si>
  <si>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</si>
  <si>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</si>
  <si>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</si>
  <si>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</si>
  <si>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</si>
  <si>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</si>
  <si>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</si>
  <si>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</si>
  <si>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</si>
  <si>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</si>
  <si>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</si>
  <si>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</si>
  <si>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</si>
  <si>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</si>
  <si>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</si>
  <si>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</si>
  <si>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</si>
  <si>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</si>
  <si>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</si>
  <si>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</si>
  <si>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</si>
  <si>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</si>
  <si>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</si>
  <si>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</si>
  <si>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</si>
  <si>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</si>
  <si>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</si>
  <si>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</si>
  <si>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</si>
  <si>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</si>
  <si>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</si>
  <si>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</si>
  <si>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</si>
  <si>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</si>
  <si>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</si>
  <si>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</si>
  <si>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</si>
  <si>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</si>
  <si>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</si>
  <si>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</si>
  <si>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</si>
  <si>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</si>
  <si>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</si>
  <si>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</si>
  <si>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</si>
  <si>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</si>
  <si>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</si>
  <si>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</si>
  <si>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</si>
  <si>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</si>
  <si>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</si>
  <si>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</si>
  <si>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</si>
  <si>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</si>
  <si>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</si>
  <si>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</si>
  <si>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</si>
  <si>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</si>
  <si>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</si>
  <si>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</si>
  <si>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</si>
  <si>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</si>
  <si>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</si>
  <si>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</si>
  <si>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</si>
  <si>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</si>
  <si>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</si>
  <si>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</si>
  <si>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</si>
  <si>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</si>
  <si>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</si>
  <si>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</si>
  <si>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</si>
  <si>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</si>
  <si>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</si>
  <si>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</si>
  <si>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</si>
  <si>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</si>
  <si>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</si>
  <si>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</si>
  <si>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</si>
  <si>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</si>
  <si>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</si>
  <si>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</si>
  <si>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</si>
  <si>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</si>
  <si>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</si>
  <si>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</si>
  <si>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</si>
  <si>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</si>
  <si>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</si>
  <si>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</si>
  <si>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</si>
  <si>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</si>
  <si>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</si>
  <si>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</si>
  <si>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</si>
  <si>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</si>
  <si>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</si>
  <si>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</si>
  <si>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</si>
  <si>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</si>
  <si>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</si>
  <si>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ул.Куприна, д. 46 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</si>
  <si>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</si>
  <si>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с 1 по 8</t>
  </si>
  <si>
    <t>кв.4,5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</si>
</sst>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34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184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6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40" t="s">
        <v>0</v>
      </c>
      <c r="B8" s="39" t="s">
        <v>1</v>
      </c>
      <c r="C8" s="41" t="s">
        <v>2</v>
      </c>
      <c r="D8" s="136" t="s">
        <v>3</v>
      </c>
      <c r="E8" s="137"/>
      <c r="F8" s="138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1" t="s">
        <v>15</v>
      </c>
      <c r="E9" s="134"/>
      <c r="F9" s="15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1" t="s">
        <v>18</v>
      </c>
      <c r="E10" s="134"/>
      <c r="F10" s="152"/>
      <c r="G10" s="63">
        <v>13929.95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1" t="s">
        <v>20</v>
      </c>
      <c r="E11" s="134"/>
      <c r="F11" s="152"/>
      <c r="G11" s="87">
        <v>22608.25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6" t="s">
        <v>23</v>
      </c>
      <c r="E12" s="157"/>
      <c r="F12" s="158"/>
      <c r="G12" s="88">
        <f>G13+G14+G20+G21+G22+G23+G31</f>
        <v>72993.18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5">
        <v>11232.72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89">
        <v>6198.24</v>
      </c>
      <c r="H14" s="5"/>
    </row>
    <row r="15" spans="1:8" ht="26.25" customHeight="1" thickBot="1">
      <c r="A15" s="4"/>
      <c r="B15" s="6"/>
      <c r="C15" s="3" t="s">
        <v>16</v>
      </c>
      <c r="D15" s="116" t="s">
        <v>155</v>
      </c>
      <c r="E15" s="117"/>
      <c r="F15" s="121"/>
      <c r="G15" s="91">
        <f>3864.55+G32</f>
        <v>5696.33</v>
      </c>
      <c r="H15" s="5"/>
    </row>
    <row r="16" spans="1:8" ht="13.5" customHeight="1" thickBot="1">
      <c r="A16" s="4"/>
      <c r="B16" s="6"/>
      <c r="C16" s="3" t="s">
        <v>16</v>
      </c>
      <c r="D16" s="116" t="s">
        <v>156</v>
      </c>
      <c r="E16" s="117"/>
      <c r="F16" s="121"/>
      <c r="G16" s="90">
        <v>5354.02</v>
      </c>
      <c r="H16" s="49"/>
    </row>
    <row r="17" spans="1:8" ht="13.5" customHeight="1" thickBot="1">
      <c r="A17" s="4"/>
      <c r="B17" s="6"/>
      <c r="C17" s="3" t="s">
        <v>16</v>
      </c>
      <c r="D17" s="116" t="s">
        <v>157</v>
      </c>
      <c r="E17" s="117"/>
      <c r="F17" s="121"/>
      <c r="G17" s="65">
        <v>11731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13929.95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3">
        <f>G18+G15-G17</f>
        <v>7895.279999999999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0" t="s">
        <v>32</v>
      </c>
      <c r="E20" s="161"/>
      <c r="F20" s="162"/>
      <c r="G20" s="65">
        <v>11203.68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51" t="s">
        <v>150</v>
      </c>
      <c r="E21" s="134"/>
      <c r="F21" s="152"/>
      <c r="G21" s="64">
        <v>9457.68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51" t="s">
        <v>151</v>
      </c>
      <c r="E22" s="134"/>
      <c r="F22" s="152"/>
      <c r="G22" s="64">
        <v>2386.32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53" t="s">
        <v>152</v>
      </c>
      <c r="E23" s="154"/>
      <c r="F23" s="155"/>
      <c r="G23" s="64">
        <v>18536.76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1" t="s">
        <v>35</v>
      </c>
      <c r="E24" s="134"/>
      <c r="F24" s="152"/>
      <c r="G24" s="85">
        <f>G25+G26+G27+G28+G29+G30</f>
        <v>50526.229999999996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6" t="s">
        <v>38</v>
      </c>
      <c r="E25" s="157"/>
      <c r="F25" s="158"/>
      <c r="G25" s="81">
        <v>36548.45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/>
      <c r="E29" s="117"/>
      <c r="F29" s="121"/>
      <c r="G29" s="104"/>
      <c r="H29" s="82"/>
      <c r="I29" s="78"/>
    </row>
    <row r="30" spans="1:9" ht="13.5" customHeight="1" thickBot="1">
      <c r="A30" s="4"/>
      <c r="B30" s="13"/>
      <c r="C30" s="3"/>
      <c r="D30" s="116" t="s">
        <v>172</v>
      </c>
      <c r="E30" s="117"/>
      <c r="F30" s="159"/>
      <c r="G30" s="105">
        <v>13977.78</v>
      </c>
      <c r="H30" s="83"/>
      <c r="I30" s="78"/>
    </row>
    <row r="31" spans="1:9" ht="13.5" customHeight="1" thickBot="1">
      <c r="A31" s="4"/>
      <c r="B31" s="13"/>
      <c r="C31" s="3"/>
      <c r="D31" s="116" t="s">
        <v>173</v>
      </c>
      <c r="E31" s="117"/>
      <c r="F31" s="117"/>
      <c r="G31" s="105">
        <v>13977.78</v>
      </c>
      <c r="H31" s="83"/>
      <c r="I31" s="78"/>
    </row>
    <row r="32" spans="1:10" ht="13.5" customHeight="1" thickBot="1">
      <c r="A32" s="4"/>
      <c r="B32" s="13"/>
      <c r="C32" s="3"/>
      <c r="D32" s="116" t="s">
        <v>185</v>
      </c>
      <c r="E32" s="117"/>
      <c r="F32" s="117"/>
      <c r="G32" s="105">
        <v>1831.78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6" t="s">
        <v>175</v>
      </c>
      <c r="E33" s="117"/>
      <c r="F33" s="117"/>
      <c r="G33" s="84">
        <v>2260.33</v>
      </c>
      <c r="H33" s="83"/>
      <c r="I33" s="78"/>
    </row>
    <row r="34" spans="1:9" ht="13.5" customHeight="1" thickBot="1">
      <c r="A34" s="4"/>
      <c r="B34" s="13"/>
      <c r="C34" s="3"/>
      <c r="D34" s="116" t="s">
        <v>174</v>
      </c>
      <c r="E34" s="117"/>
      <c r="F34" s="117"/>
      <c r="G34" s="106">
        <f>G33+G30-G31</f>
        <v>2260.33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6" t="s">
        <v>51</v>
      </c>
      <c r="E35" s="117"/>
      <c r="F35" s="121"/>
      <c r="G35" s="66">
        <f>G24+G10</f>
        <v>64456.17999999999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3">
        <f>G19</f>
        <v>7895.279999999999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6" t="s">
        <v>57</v>
      </c>
      <c r="E38" s="117"/>
      <c r="F38" s="121"/>
      <c r="G38" s="86">
        <f>G11+G12-G24+G34</f>
        <v>47335.53</v>
      </c>
      <c r="H38" s="49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11731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4">
        <v>3.86</v>
      </c>
      <c r="F42" s="79" t="s">
        <v>135</v>
      </c>
      <c r="G42" s="60">
        <v>3810334293</v>
      </c>
      <c r="H42" s="61">
        <f>G13</f>
        <v>11232.72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3.85</v>
      </c>
      <c r="F43" s="80" t="s">
        <v>136</v>
      </c>
      <c r="G43" s="60">
        <v>3848000155</v>
      </c>
      <c r="H43" s="61">
        <f>G20</f>
        <v>11203.68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0" t="s">
        <v>137</v>
      </c>
      <c r="G44" s="60">
        <v>3837003965</v>
      </c>
      <c r="H44" s="61">
        <f>G21</f>
        <v>9457.68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2386.32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18536.76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39"/>
      <c r="G47" s="121"/>
      <c r="H47" s="61">
        <f>SUM(H41:H46)</f>
        <v>64548.16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08" t="s">
        <v>140</v>
      </c>
      <c r="E49" s="10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8" t="s">
        <v>69</v>
      </c>
      <c r="E50" s="10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8" t="s">
        <v>71</v>
      </c>
      <c r="E51" s="10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8" t="s">
        <v>73</v>
      </c>
      <c r="E52" s="109"/>
      <c r="F52" s="56">
        <v>0</v>
      </c>
      <c r="G52" s="51"/>
      <c r="H52" s="49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8" t="s">
        <v>15</v>
      </c>
      <c r="E54" s="10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8" t="s">
        <v>18</v>
      </c>
      <c r="E55" s="10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8" t="s">
        <v>20</v>
      </c>
      <c r="E56" s="10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8" t="s">
        <v>53</v>
      </c>
      <c r="E57" s="10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8" t="s">
        <v>55</v>
      </c>
      <c r="E58" s="10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9" t="s">
        <v>57</v>
      </c>
      <c r="E59" s="150"/>
      <c r="F59" s="57">
        <f>D66+E66+F66+G66+H66</f>
        <v>62459.560000000005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7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1">
        <f>D64/1638.64</f>
        <v>87.79756383342284</v>
      </c>
      <c r="E63" s="101">
        <f>E64/140.38</f>
        <v>169.36835731585697</v>
      </c>
      <c r="F63" s="101">
        <f>F64/14.34</f>
        <v>402.3103207810321</v>
      </c>
      <c r="G63" s="102">
        <f>G64/22.34</f>
        <v>544.8880931065353</v>
      </c>
      <c r="H63" s="103">
        <f>H64/0.99</f>
        <v>452.81818181818187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143868.6</v>
      </c>
      <c r="E64" s="65">
        <v>23775.93</v>
      </c>
      <c r="F64" s="65">
        <v>5769.13</v>
      </c>
      <c r="G64" s="72">
        <v>12172.8</v>
      </c>
      <c r="H64" s="68">
        <v>448.29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97968.17</v>
      </c>
      <c r="E65" s="65">
        <v>14665.54</v>
      </c>
      <c r="F65" s="65">
        <v>3290.74</v>
      </c>
      <c r="G65" s="69">
        <v>7398.93</v>
      </c>
      <c r="H65" s="69">
        <v>251.81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45900.43000000001</v>
      </c>
      <c r="E66" s="76">
        <f>E64-E65</f>
        <v>9110.39</v>
      </c>
      <c r="F66" s="76">
        <f>F64-F65</f>
        <v>2478.3900000000003</v>
      </c>
      <c r="G66" s="77">
        <f>G64-G65</f>
        <v>4773.869999999999</v>
      </c>
      <c r="H66" s="77">
        <f>H64-H65</f>
        <v>196.48000000000002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</f>
        <v>143868.6</v>
      </c>
      <c r="E67" s="70">
        <v>24555.42</v>
      </c>
      <c r="F67" s="70">
        <v>5506.85</v>
      </c>
      <c r="G67" s="71">
        <v>11821.37</v>
      </c>
      <c r="H67" s="71">
        <f>H64</f>
        <v>448.29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779.489999999998</v>
      </c>
      <c r="F68" s="44">
        <f>F67-F64</f>
        <v>-262.27999999999975</v>
      </c>
      <c r="G68" s="44">
        <f>G67-G64</f>
        <v>-351.4299999999985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144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144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6" t="s">
        <v>186</v>
      </c>
      <c r="F73" s="117"/>
      <c r="G73" s="121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6"/>
      <c r="F74" s="117"/>
      <c r="G74" s="121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6"/>
      <c r="F75" s="117"/>
      <c r="G75" s="121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6"/>
      <c r="F76" s="147"/>
      <c r="G76" s="148"/>
      <c r="H76" s="26">
        <f>D68+E68+F68+G68+H68</f>
        <v>165.77999999999975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6" t="s">
        <v>187</v>
      </c>
      <c r="F78" s="117"/>
      <c r="G78" s="121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7"/>
      <c r="F79" s="168"/>
      <c r="G79" s="16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4" t="s">
        <v>165</v>
      </c>
      <c r="F80" s="165"/>
      <c r="G80" s="165"/>
      <c r="H80" s="166"/>
    </row>
    <row r="81" ht="12.75">
      <c r="A81" s="1"/>
    </row>
    <row r="82" ht="12.75">
      <c r="A82" s="1"/>
    </row>
    <row r="83" spans="1:8" ht="38.25" customHeight="1">
      <c r="A83" s="163" t="s">
        <v>170</v>
      </c>
      <c r="B83" s="163"/>
      <c r="C83" s="163"/>
      <c r="D83" s="163"/>
      <c r="E83" s="163"/>
      <c r="F83" s="163"/>
      <c r="G83" s="163"/>
      <c r="H83" s="16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0" t="s">
        <v>115</v>
      </c>
      <c r="D86" s="141"/>
      <c r="E86" s="142"/>
    </row>
    <row r="87" spans="1:5" ht="18.75" customHeight="1" thickBot="1">
      <c r="A87" s="29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9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9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9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30">
        <v>6</v>
      </c>
      <c r="B91" s="31" t="s">
        <v>122</v>
      </c>
      <c r="C91" s="140" t="s">
        <v>123</v>
      </c>
      <c r="D91" s="141"/>
      <c r="E91" s="142"/>
    </row>
    <row r="94" spans="2:3" ht="15">
      <c r="B94" s="107" t="s">
        <v>176</v>
      </c>
      <c r="C94" s="107"/>
    </row>
    <row r="95" spans="2:6" ht="72">
      <c r="B95" s="92" t="s">
        <v>177</v>
      </c>
      <c r="C95" s="93" t="s">
        <v>180</v>
      </c>
      <c r="D95" s="94" t="s">
        <v>178</v>
      </c>
      <c r="E95" s="95" t="s">
        <v>179</v>
      </c>
      <c r="F95" s="96" t="s">
        <v>181</v>
      </c>
    </row>
    <row r="96" spans="2:6" ht="22.5">
      <c r="B96" s="97" t="s">
        <v>182</v>
      </c>
      <c r="C96" s="98">
        <v>90.61</v>
      </c>
      <c r="D96" s="98">
        <v>1871.06</v>
      </c>
      <c r="E96" s="99">
        <v>808.75</v>
      </c>
      <c r="F96" s="100">
        <f>C96+E96</f>
        <v>899.36</v>
      </c>
    </row>
    <row r="97" spans="2:6" ht="22.5">
      <c r="B97" s="97" t="s">
        <v>183</v>
      </c>
      <c r="C97" s="98">
        <v>81.63</v>
      </c>
      <c r="D97" s="98">
        <v>1848.64</v>
      </c>
      <c r="E97" s="99">
        <v>824.72</v>
      </c>
      <c r="F97" s="100">
        <f>C97+E97</f>
        <v>906.35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2018-03-14T01:23:54Z</dcterms:modified>
  <cp:category/>
  <cp:version/>
  <cp:contentType/>
  <cp:contentStatus/>
</cp:coreProperties>
</file>