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<sst xmlns="http://schemas.openxmlformats.org/spreadsheetml/2006/main" count="289" uniqueCount="186">
  <si>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</si>
  <si>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</si>
  <si>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</si>
  <si>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</si>
  <si>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</si>
  <si>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</si>
  <si>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</si>
  <si>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</si>
  <si>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</si>
  <si>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</si>
  <si>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</si>
  <si>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</si>
  <si>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</si>
  <si>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</si>
  <si>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</si>
  <si>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</si>
  <si>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</si>
  <si>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</si>
  <si>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</si>
  <si>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</si>
  <si>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</si>
  <si>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</si>
  <si>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</si>
  <si>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</si>
  <si>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</si>
  <si>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</si>
  <si>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</si>
  <si>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</si>
  <si>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</si>
  <si>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</si>
  <si>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</si>
  <si>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</si>
  <si>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</si>
  <si>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</si>
  <si>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</si>
  <si>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</si>
  <si>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</si>
  <si>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</si>
  <si>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</si>
  <si>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</si>
  <si>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</si>
  <si>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</si>
  <si>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</si>
  <si>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</si>
  <si>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</si>
  <si>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</si>
  <si>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</si>
  <si>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</si>
  <si>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</si>
  <si>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</si>
  <si>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</si>
  <si>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</si>
  <si>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</si>
  <si>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</si>
  <si>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</si>
  <si>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</si>
  <si>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</si>
  <si>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</si>
  <si>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</si>
  <si>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</si>
  <si>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</si>
  <si>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</si>
  <si>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</si>
  <si>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</si>
  <si>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</si>
  <si>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</si>
  <si>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</si>
  <si>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</si>
  <si>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</si>
  <si>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</si>
  <si>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</si>
  <si>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</si>
  <si>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</si>
  <si>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</si>
  <si>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</si>
  <si>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</si>
  <si>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</si>
  <si>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</si>
  <si>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</si>
  <si>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</si>
  <si>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</si>
  <si>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</si>
  <si>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</si>
  <si>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</si>
  <si>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</si>
  <si>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</si>
  <si>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</si>
  <si>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</si>
  <si>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</si>
  <si>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</si>
  <si>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</si>
  <si>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</si>
  <si>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</si>
  <si>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</si>
  <si>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</si>
  <si>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</si>
  <si>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</si>
  <si>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</si>
  <si>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</si>
  <si>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</si>
  <si>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</si>
  <si>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</si>
  <si>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</si>
  <si>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</si>
  <si>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</si>
  <si>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</si>
  <si>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</si>
  <si>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</si>
  <si>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</si>
  <si>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</si>
  <si>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</si>
  <si>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</si>
  <si>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</si>
  <si>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</si>
  <si>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</si>
  <si>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</si>
  <si>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</si>
  <si>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</si>
  <si>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</si>
  <si>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</si>
  <si>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</si>
  <si>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</si>
  <si>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</si>
  <si>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</si>
  <si>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</si>
  <si>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</si>
  <si>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</si>
  <si>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</si>
  <si>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</si>
  <si>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</si>
  <si>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</si>
  <si>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</si>
  <si>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</si>
  <si>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</si>
  <si>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</si>
  <si>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</si>
  <si>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</si>
  <si>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</si>
  <si>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</si>
  <si>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</si>
  <si>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</si>
  <si>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</si>
  <si>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</si>
  <si>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</si>
  <si>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</si>
  <si>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</si>
  <si>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</si>
  <si>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</si>
  <si>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</si>
  <si>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</si>
  <si>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</si>
  <si>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</si>
  <si>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</si>
  <si>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</si>
  <si>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</si>
  <si>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</si>
  <si>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</si>
  <si>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</si>
  <si>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</si>
  <si>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</si>
  <si>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</si>
  <si>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</si>
  <si>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</si>
  <si>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</si>
  <si>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</si>
  <si>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</si>
  <si>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</si>
  <si>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</si>
  <si>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</si>
  <si>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</si>
  <si>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</si>
  <si>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</si>
  <si>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</si>
  <si>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</si>
  <si>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</si>
  <si>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</si>
  <si>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</si>
  <si>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</si>
  <si>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</si>
  <si>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</si>
  <si>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</si>
  <si>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</si>
  <si>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</si>
  <si>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</si>
  <si>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</si>
  <si>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ПОЧТОВЫЙ, 1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</si>
</sst>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6">
      <selection activeCell="H18" sqref="H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185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9">
        <v>44196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-146014.23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1">
        <v>38980.76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4" t="s">
        <v>23</v>
      </c>
      <c r="E12" s="195"/>
      <c r="F12" s="196"/>
      <c r="G12" s="72">
        <f>G13+G14+G20+G21+G22+G23</f>
        <v>191917.08</v>
      </c>
      <c r="H12" s="96"/>
      <c r="J12" s="127">
        <f>G12-G32</f>
        <v>190725.84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42462.84</v>
      </c>
      <c r="H13" s="5"/>
      <c r="L13" s="116">
        <f>G13+G14+G20+G21+G22+G23+G24-G32</f>
        <v>202226.22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3">
        <v>34553.4</v>
      </c>
      <c r="H14" s="5"/>
    </row>
    <row r="15" spans="1:8" ht="26.25" customHeight="1" thickBot="1">
      <c r="A15" s="4"/>
      <c r="B15" s="6"/>
      <c r="C15" s="3" t="s">
        <v>16</v>
      </c>
      <c r="D15" s="145" t="s">
        <v>147</v>
      </c>
      <c r="E15" s="146"/>
      <c r="F15" s="147"/>
      <c r="G15" s="74">
        <v>33076.22</v>
      </c>
      <c r="H15" s="5"/>
    </row>
    <row r="16" spans="1:13" ht="13.5" customHeight="1" thickBot="1">
      <c r="A16" s="4"/>
      <c r="B16" s="6"/>
      <c r="C16" s="3" t="s">
        <v>16</v>
      </c>
      <c r="D16" s="145" t="s">
        <v>148</v>
      </c>
      <c r="E16" s="146"/>
      <c r="F16" s="147"/>
      <c r="G16" s="75">
        <v>7644.16</v>
      </c>
      <c r="H16" s="43"/>
      <c r="M16" s="116">
        <f>G14+G31-G15</f>
        <v>8185.540000000001</v>
      </c>
    </row>
    <row r="17" spans="1:8" ht="13.5" customHeight="1" thickBot="1">
      <c r="A17" s="4"/>
      <c r="B17" s="6"/>
      <c r="C17" s="3" t="s">
        <v>16</v>
      </c>
      <c r="D17" s="145" t="s">
        <v>149</v>
      </c>
      <c r="E17" s="146"/>
      <c r="F17" s="147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-146014.23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1">
        <f>G18+G15-G17</f>
        <v>-112938.01000000001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40069.92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9" t="s">
        <v>142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9" t="s">
        <v>143</v>
      </c>
      <c r="E22" s="170"/>
      <c r="F22" s="180"/>
      <c r="G22" s="58">
        <v>8534.4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1" t="s">
        <v>144</v>
      </c>
      <c r="E23" s="192"/>
      <c r="F23" s="193"/>
      <c r="G23" s="58">
        <v>66296.52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1" t="s">
        <v>176</v>
      </c>
      <c r="E24" s="192"/>
      <c r="F24" s="193"/>
      <c r="G24" s="58">
        <v>11500.38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9" t="s">
        <v>35</v>
      </c>
      <c r="E25" s="170"/>
      <c r="F25" s="180"/>
      <c r="G25" s="70">
        <f>G26+G33</f>
        <v>192608.37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5">
        <v>185412.38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9"/>
      <c r="H30" s="66"/>
      <c r="I30" s="63"/>
    </row>
    <row r="31" spans="1:9" ht="13.5" customHeight="1" thickBot="1">
      <c r="A31" s="4"/>
      <c r="B31" s="12"/>
      <c r="C31" s="3"/>
      <c r="D31" s="145" t="s">
        <v>160</v>
      </c>
      <c r="E31" s="146"/>
      <c r="F31" s="146"/>
      <c r="G31" s="68">
        <v>6708.36</v>
      </c>
      <c r="H31" s="124"/>
      <c r="I31" s="63"/>
    </row>
    <row r="32" spans="1:9" ht="13.5" customHeight="1" thickBot="1">
      <c r="A32" s="4"/>
      <c r="B32" s="12"/>
      <c r="C32" s="3"/>
      <c r="D32" s="145" t="s">
        <v>180</v>
      </c>
      <c r="E32" s="146"/>
      <c r="F32" s="146"/>
      <c r="G32" s="68">
        <v>1191.24</v>
      </c>
      <c r="H32" s="67"/>
      <c r="I32" s="63"/>
    </row>
    <row r="33" spans="1:10" ht="13.5" customHeight="1" thickBot="1">
      <c r="A33" s="4"/>
      <c r="B33" s="12"/>
      <c r="C33" s="3"/>
      <c r="D33" s="145" t="s">
        <v>161</v>
      </c>
      <c r="E33" s="146"/>
      <c r="F33" s="146"/>
      <c r="G33" s="68">
        <v>7195.99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5" t="s">
        <v>172</v>
      </c>
      <c r="E34" s="146"/>
      <c r="F34" s="200"/>
      <c r="G34" s="69">
        <v>1219.35</v>
      </c>
      <c r="H34" s="67"/>
      <c r="I34" s="76"/>
    </row>
    <row r="35" spans="1:9" ht="13.5" customHeight="1" thickBot="1">
      <c r="A35" s="4"/>
      <c r="B35" s="12"/>
      <c r="C35" s="3"/>
      <c r="D35" s="145" t="s">
        <v>163</v>
      </c>
      <c r="E35" s="146"/>
      <c r="F35" s="146"/>
      <c r="G35" s="69">
        <v>1046.74</v>
      </c>
      <c r="H35" s="67"/>
      <c r="I35" s="63"/>
    </row>
    <row r="36" spans="1:9" ht="13.5" customHeight="1" thickBot="1">
      <c r="A36" s="4"/>
      <c r="B36" s="12"/>
      <c r="C36" s="3"/>
      <c r="D36" s="145" t="s">
        <v>162</v>
      </c>
      <c r="E36" s="146"/>
      <c r="F36" s="146"/>
      <c r="G36" s="95">
        <f>G35+G31-G33</f>
        <v>559.1099999999997</v>
      </c>
      <c r="H36" s="67"/>
      <c r="I36" s="63"/>
    </row>
    <row r="37" spans="1:9" ht="13.5" customHeight="1" thickBot="1">
      <c r="A37" s="4"/>
      <c r="B37" s="12"/>
      <c r="C37" s="3"/>
      <c r="D37" s="145" t="s">
        <v>181</v>
      </c>
      <c r="E37" s="146"/>
      <c r="F37" s="146"/>
      <c r="G37" s="117">
        <f>127.38+G32-G34</f>
        <v>99.26999999999998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5" t="s">
        <v>51</v>
      </c>
      <c r="E38" s="146"/>
      <c r="F38" s="147"/>
      <c r="G38" s="60">
        <f>G25+G40</f>
        <v>79670.35999999999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5" t="s">
        <v>55</v>
      </c>
      <c r="E40" s="146"/>
      <c r="F40" s="147"/>
      <c r="G40" s="61">
        <f>G19</f>
        <v>-112938.01000000001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5" t="s">
        <v>57</v>
      </c>
      <c r="E41" s="146"/>
      <c r="F41" s="147"/>
      <c r="G41" s="44">
        <f>G11+G12+G31-G25</f>
        <v>44997.82999999999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3.32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42462.84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40069.92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8534.4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66296.52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157363.68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1" t="s">
        <v>136</v>
      </c>
      <c r="E51" s="13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1" t="s">
        <v>69</v>
      </c>
      <c r="E52" s="13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31" t="s">
        <v>70</v>
      </c>
      <c r="E53" s="13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1" t="s">
        <v>72</v>
      </c>
      <c r="E54" s="132"/>
      <c r="F54" s="103">
        <v>0</v>
      </c>
      <c r="G54" s="101"/>
      <c r="H54" s="104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1872.3199999999997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55.536252151462996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30975.9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29103.58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1872.3199999999997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v>29523.46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-1452.4400000000023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138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138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6"/>
      <c r="F75" s="137"/>
      <c r="G75" s="13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6"/>
      <c r="F76" s="137"/>
      <c r="G76" s="13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6"/>
      <c r="F77" s="137"/>
      <c r="G77" s="13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6"/>
      <c r="F78" s="157"/>
      <c r="G78" s="158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1">
        <v>19</v>
      </c>
      <c r="F80" s="182"/>
      <c r="G80" s="183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4">
        <v>19</v>
      </c>
      <c r="F81" s="185"/>
      <c r="G81" s="186"/>
      <c r="H81" s="114">
        <v>1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8" t="s">
        <v>153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158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164</v>
      </c>
      <c r="C95" s="12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3536.79</v>
      </c>
      <c r="D97" s="118"/>
      <c r="E97" s="86"/>
      <c r="F97" s="86">
        <f>C97+D97-E97</f>
        <v>3536.79</v>
      </c>
    </row>
    <row r="98" spans="2:6" ht="22.5">
      <c r="B98" s="85" t="s">
        <v>168</v>
      </c>
      <c r="C98" s="78">
        <v>3632.26</v>
      </c>
      <c r="D98" s="118"/>
      <c r="E98" s="86"/>
      <c r="F98" s="86">
        <f>C98+D98-E98</f>
        <v>3632.26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2021-02-22T13:23:52Z</dcterms:modified>
  <cp:category/>
  <cp:version/>
  <cp:contentType/>
  <cp:contentStatus/>
</cp:coreProperties>
</file>