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<sst xmlns="http://schemas.openxmlformats.org/spreadsheetml/2006/main" count="284" uniqueCount="179">
  <si>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</si>
  <si>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</si>
  <si>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</si>
  <si>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</si>
  <si>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</si>
  <si>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</si>
  <si>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</si>
  <si>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</si>
  <si>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</si>
  <si>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</si>
  <si>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</si>
  <si>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</si>
  <si>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</si>
  <si>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</si>
  <si>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</si>
  <si>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</si>
  <si>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</si>
  <si>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</si>
  <si>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</si>
  <si>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</si>
  <si>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</si>
  <si>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</si>
  <si>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</si>
  <si>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</si>
  <si>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</si>
  <si>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</si>
  <si>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</si>
  <si>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</si>
  <si>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</si>
  <si>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</si>
  <si>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</si>
  <si>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</si>
  <si>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</si>
  <si>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</si>
  <si>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</si>
  <si>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</si>
  <si>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</si>
  <si>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</si>
  <si>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</si>
  <si>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</si>
  <si>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</si>
  <si>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</si>
  <si>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</si>
  <si>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</si>
  <si>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</si>
  <si>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</si>
  <si>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</si>
  <si>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</si>
  <si>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</si>
  <si>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</si>
  <si>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</si>
  <si>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</si>
  <si>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</si>
  <si>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</si>
  <si>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</si>
  <si>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</si>
  <si>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</si>
  <si>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</si>
  <si>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</si>
  <si>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</si>
  <si>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</si>
  <si>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</si>
  <si>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</si>
  <si>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</si>
  <si>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</si>
  <si>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</si>
  <si>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</si>
  <si>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</si>
  <si>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</si>
  <si>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</si>
  <si>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</si>
  <si>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</si>
  <si>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</si>
  <si>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</si>
  <si>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</si>
  <si>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</si>
  <si>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</si>
  <si>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</si>
  <si>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</si>
  <si>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</si>
  <si>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</si>
  <si>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</si>
  <si>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</si>
  <si>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</si>
  <si>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</si>
  <si>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</si>
  <si>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</si>
  <si>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</si>
  <si>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</si>
  <si>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</si>
  <si>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</si>
  <si>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</si>
  <si>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</si>
  <si>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</si>
  <si>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</si>
  <si>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</si>
  <si>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</si>
  <si>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</si>
  <si>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</si>
  <si>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</si>
  <si>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</si>
  <si>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</si>
  <si>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</si>
  <si>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</si>
  <si>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</si>
  <si>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</si>
  <si>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</si>
  <si>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</si>
  <si>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</si>
  <si>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</si>
  <si>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</si>
  <si>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</si>
  <si>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</si>
  <si>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</si>
  <si>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</si>
  <si>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</si>
  <si>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</si>
  <si>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</si>
  <si>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</si>
  <si>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</si>
  <si>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</si>
  <si>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</si>
  <si>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</si>
  <si>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</si>
  <si>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</si>
  <si>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</si>
  <si>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</si>
  <si>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</si>
  <si>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</si>
  <si>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</si>
  <si>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</si>
  <si>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</si>
  <si>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</si>
  <si>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</si>
  <si>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</si>
  <si>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</si>
  <si>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</si>
  <si>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</si>
  <si>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</si>
  <si>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</si>
  <si>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</si>
  <si>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</si>
  <si>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</si>
  <si>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</si>
  <si>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</si>
  <si>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</si>
  <si>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</si>
  <si>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</si>
  <si>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</si>
  <si>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</si>
  <si>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</si>
  <si>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</si>
  <si>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</si>
  <si>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</si>
  <si>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</si>
  <si>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</si>
  <si>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</si>
  <si>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</si>
  <si>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</si>
  <si>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</si>
  <si>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</si>
  <si>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</si>
  <si>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</si>
  <si>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</si>
  <si>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</si>
  <si>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</si>
  <si>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</si>
  <si>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</si>
  <si>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</si>
  <si>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</si>
  <si>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</si>
  <si>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</si>
  <si>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</si>
  <si>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</si>
  <si>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</si>
  <si>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</si>
  <si>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</si>
  <si>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</si>
  <si>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ПАРИЖСКОЙ КОММУНЫ, д. 66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</si>
</sst>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67">
      <selection activeCell="F68" sqref="F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42369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v>-1150.12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22448.03+3732.16+4825.15+26.7+7601.82</f>
        <v>38633.86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95"/>
      <c r="F13" s="96"/>
      <c r="G13" s="65">
        <f>608.82+(-2187.12)</f>
        <v>-1578.2999999999997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95"/>
      <c r="F14" s="96"/>
      <c r="G14" s="92">
        <f>2080.22+641.98</f>
        <v>2722.2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95"/>
      <c r="F15" s="96"/>
      <c r="G15" s="93">
        <f>685.5+1463.29+7.29</f>
        <v>2156.08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95"/>
      <c r="F16" s="96"/>
      <c r="G16" s="94">
        <f>2895.1+G14-G15</f>
        <v>3461.2199999999993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95"/>
      <c r="F17" s="96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95"/>
      <c r="F18" s="96"/>
      <c r="G18" s="14">
        <f>G10</f>
        <v>-1150.12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95"/>
      <c r="F19" s="96"/>
      <c r="G19" s="73">
        <f>G18+G15-G17</f>
        <v>1005.96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2667.88+557.5</f>
        <v>3225.38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699.24+2265.72</f>
        <v>2964.96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9875.969999999998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7.29+1463.29+1010.44+9.6+2191.49+9.71+1982.95+1090.28+650.08+746.63+685.5</f>
        <v>9847.259999999998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95"/>
      <c r="F26" s="96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95"/>
      <c r="F27" s="96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95"/>
      <c r="F28" s="96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95"/>
      <c r="F29" s="96"/>
      <c r="G29" s="70">
        <f>7.29+9.6+11.82</f>
        <v>28.71</v>
      </c>
      <c r="H29" s="83"/>
      <c r="I29" s="79"/>
    </row>
    <row r="30" spans="1:9" ht="13.5" customHeight="1" thickBot="1">
      <c r="A30" s="4"/>
      <c r="B30" s="13"/>
      <c r="C30" s="3"/>
      <c r="D30" s="104" t="s">
        <v>166</v>
      </c>
      <c r="E30" s="95"/>
      <c r="F30" s="95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4" t="s">
        <v>174</v>
      </c>
      <c r="E31" s="95"/>
      <c r="F31" s="95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4" t="s">
        <v>175</v>
      </c>
      <c r="E32" s="95"/>
      <c r="F32" s="95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4" t="s">
        <v>177</v>
      </c>
      <c r="E33" s="95"/>
      <c r="F33" s="95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4" t="s">
        <v>176</v>
      </c>
      <c r="E34" s="95"/>
      <c r="F34" s="95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4" t="s">
        <v>51</v>
      </c>
      <c r="E35" s="95"/>
      <c r="F35" s="96"/>
      <c r="G35" s="66">
        <f>G24+G10</f>
        <v>8725.849999999999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4" t="s">
        <v>53</v>
      </c>
      <c r="E36" s="95"/>
      <c r="F36" s="96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4" t="s">
        <v>55</v>
      </c>
      <c r="E37" s="95"/>
      <c r="F37" s="96"/>
      <c r="G37" s="73">
        <f>G19</f>
        <v>1005.96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4" t="s">
        <v>57</v>
      </c>
      <c r="E38" s="95"/>
      <c r="F38" s="96"/>
      <c r="G38" s="88">
        <f>G11+G12-G24</f>
        <v>31347.27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-1578.2999999999997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3225.38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2964.96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96"/>
      <c r="H47" s="61">
        <f>SUM(H41:H46)</f>
        <v>4612.040000000001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8" t="s">
        <v>141</v>
      </c>
      <c r="E49" s="99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8" t="s">
        <v>69</v>
      </c>
      <c r="E50" s="99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8" t="s">
        <v>71</v>
      </c>
      <c r="E51" s="99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8" t="s">
        <v>73</v>
      </c>
      <c r="E52" s="99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8" t="s">
        <v>15</v>
      </c>
      <c r="E54" s="99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8" t="s">
        <v>18</v>
      </c>
      <c r="E55" s="99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8" t="s">
        <v>20</v>
      </c>
      <c r="E56" s="99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8" t="s">
        <v>53</v>
      </c>
      <c r="E57" s="99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8" t="s">
        <v>55</v>
      </c>
      <c r="E58" s="99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543.1500000000005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203.28250000000003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335.34+2104.05</f>
        <v>2439.3900000000003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11.82+1464.85+419.57</f>
        <v>1896.2399999999998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543.1500000000005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335.34+2103.49</f>
        <v>2438.83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-0.5600000000004002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97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4"/>
      <c r="F73" s="95"/>
      <c r="G73" s="96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4"/>
      <c r="F74" s="95"/>
      <c r="G74" s="96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4"/>
      <c r="F75" s="95"/>
      <c r="G75" s="96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97"/>
      <c r="F76" s="105"/>
      <c r="G76" s="106"/>
      <c r="H76" s="26">
        <f>D68+E68+F68+G68+H68</f>
        <v>-0.5600000000004002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4"/>
      <c r="F78" s="95"/>
      <c r="G78" s="96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/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1" t="s">
        <v>167</v>
      </c>
      <c r="F80" s="102"/>
      <c r="G80" s="102"/>
      <c r="H80" s="103"/>
    </row>
    <row r="81" ht="12.75">
      <c r="A81" s="1"/>
    </row>
    <row r="82" ht="12.75">
      <c r="A82" s="1"/>
    </row>
    <row r="83" spans="1:8" ht="38.25" customHeight="1">
      <c r="A83" s="100" t="s">
        <v>172</v>
      </c>
      <c r="B83" s="100"/>
      <c r="C83" s="100"/>
      <c r="D83" s="100"/>
      <c r="E83" s="100"/>
      <c r="F83" s="100"/>
      <c r="G83" s="100"/>
      <c r="H83" s="10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2016-03-15T08:42:21Z</dcterms:modified>
  <cp:category/>
  <cp:version/>
  <cp:contentType/>
  <cp:contentStatus/>
</cp:coreProperties>
</file>