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<sst xmlns="http://schemas.openxmlformats.org/spreadsheetml/2006/main" count="284" uniqueCount="179">
  <si>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</si>
  <si>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</si>
  <si>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</si>
  <si>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</si>
  <si>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</si>
  <si>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</si>
  <si>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</si>
  <si>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</si>
  <si>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</si>
  <si>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</si>
  <si>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</si>
  <si>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</si>
  <si>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</si>
  <si>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</si>
  <si>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</si>
  <si>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</si>
  <si>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</si>
  <si>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</si>
  <si>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</si>
  <si>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</si>
  <si>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</si>
  <si>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</si>
  <si>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</si>
  <si>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</si>
  <si>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</si>
  <si>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</si>
  <si>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</si>
  <si>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</si>
  <si>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</si>
  <si>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</si>
  <si>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</si>
  <si>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</si>
  <si>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</si>
  <si>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</si>
  <si>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</si>
  <si>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</si>
  <si>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</si>
  <si>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</si>
  <si>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</si>
  <si>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</si>
  <si>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</si>
  <si>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</si>
  <si>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</si>
  <si>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</si>
  <si>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</si>
  <si>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</si>
  <si>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</si>
  <si>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</si>
  <si>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</si>
  <si>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</si>
  <si>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</si>
  <si>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</si>
  <si>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</si>
  <si>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</si>
  <si>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</si>
  <si>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</si>
  <si>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</si>
  <si>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</si>
  <si>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</si>
  <si>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</si>
  <si>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</si>
  <si>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</si>
  <si>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</si>
  <si>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</si>
  <si>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</si>
  <si>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</si>
  <si>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</si>
  <si>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</si>
  <si>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</si>
  <si>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</si>
  <si>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</si>
  <si>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</si>
  <si>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</si>
  <si>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</si>
  <si>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</si>
  <si>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</si>
  <si>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</si>
  <si>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</si>
  <si>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</si>
  <si>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</si>
  <si>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</si>
  <si>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</si>
  <si>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</si>
  <si>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</si>
  <si>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</si>
  <si>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</si>
  <si>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</si>
  <si>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</si>
  <si>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</si>
  <si>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</si>
  <si>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</si>
  <si>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</si>
  <si>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</si>
  <si>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</si>
  <si>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</si>
  <si>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</si>
  <si>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</si>
  <si>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</si>
  <si>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</si>
  <si>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</si>
  <si>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</si>
  <si>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</si>
  <si>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</si>
  <si>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</si>
  <si>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</si>
  <si>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</si>
  <si>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</si>
  <si>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</si>
  <si>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</si>
  <si>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</si>
  <si>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</si>
  <si>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</si>
  <si>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</si>
  <si>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</si>
  <si>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</si>
  <si>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</si>
  <si>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</si>
  <si>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</si>
  <si>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</si>
  <si>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</si>
  <si>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</si>
  <si>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</si>
  <si>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</si>
  <si>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</si>
  <si>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</si>
  <si>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</si>
  <si>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</si>
  <si>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</si>
  <si>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</si>
  <si>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</si>
  <si>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</si>
  <si>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</si>
  <si>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</si>
  <si>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</si>
  <si>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</si>
  <si>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</si>
  <si>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</si>
  <si>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</si>
  <si>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</si>
  <si>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</si>
  <si>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</si>
  <si>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</si>
  <si>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</si>
  <si>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</si>
  <si>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</si>
  <si>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</si>
  <si>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</si>
  <si>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</si>
  <si>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</si>
  <si>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</si>
  <si>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</si>
  <si>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</si>
  <si>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</si>
  <si>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</si>
  <si>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</si>
  <si>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</si>
  <si>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</si>
  <si>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</si>
  <si>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</si>
  <si>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</si>
  <si>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</si>
  <si>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</si>
  <si>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</si>
  <si>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</si>
  <si>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</si>
  <si>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</si>
  <si>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</si>
  <si>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</si>
  <si>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</si>
  <si>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</si>
  <si>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</si>
  <si>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</si>
  <si>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</si>
  <si>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</si>
  <si>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</si>
  <si>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</si>
  <si>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</si>
  <si>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</si>
  <si>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СЛЮДЯНСКИХ КРАСНОГВАРДЕЙЦЕВ, д. 1А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</si>
</sst>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3;.%20&#1050;&#1088;&#1072;&#1089;&#1085;&#1086;&#1075;&#1074;&#1072;&#1088;&#1076;&#1077;&#1081;&#1094;&#1077;&#1074;\1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8537</v>
          </cell>
          <cell r="G7">
            <v>1462.29</v>
          </cell>
          <cell r="H7">
            <v>1306.7</v>
          </cell>
          <cell r="I7">
            <v>5734.34</v>
          </cell>
        </row>
        <row r="9">
          <cell r="C9">
            <v>71625.06</v>
          </cell>
          <cell r="F9">
            <v>63063.35</v>
          </cell>
          <cell r="G9">
            <v>10760.83</v>
          </cell>
          <cell r="H9">
            <v>8382.49</v>
          </cell>
          <cell r="I9">
            <v>37947.02</v>
          </cell>
        </row>
        <row r="12">
          <cell r="C12">
            <v>3283.74</v>
          </cell>
          <cell r="F12">
            <v>3221.41</v>
          </cell>
          <cell r="G12">
            <v>647.15</v>
          </cell>
          <cell r="H12">
            <v>547.49</v>
          </cell>
          <cell r="I12">
            <v>2108.27</v>
          </cell>
        </row>
        <row r="13">
          <cell r="C13">
            <v>498.57</v>
          </cell>
          <cell r="F13">
            <v>498.57</v>
          </cell>
          <cell r="G13">
            <v>90.59</v>
          </cell>
          <cell r="H13">
            <v>75.73</v>
          </cell>
          <cell r="I13">
            <v>1910.08</v>
          </cell>
        </row>
        <row r="14">
          <cell r="C14">
            <v>976.9</v>
          </cell>
          <cell r="F14">
            <v>975.65</v>
          </cell>
          <cell r="G14">
            <v>151.3</v>
          </cell>
          <cell r="H14">
            <v>162.13</v>
          </cell>
          <cell r="I14">
            <v>666.61</v>
          </cell>
        </row>
        <row r="15">
          <cell r="C15">
            <v>553616.27</v>
          </cell>
          <cell r="F15">
            <v>551594.24</v>
          </cell>
          <cell r="G15">
            <v>85686.33</v>
          </cell>
          <cell r="H15">
            <v>78062.49</v>
          </cell>
          <cell r="I15">
            <v>346174.73</v>
          </cell>
        </row>
        <row r="18">
          <cell r="C18">
            <v>30398.49</v>
          </cell>
          <cell r="F18">
            <v>29264.33</v>
          </cell>
          <cell r="G18">
            <v>4438.51</v>
          </cell>
          <cell r="H18">
            <v>3342.16</v>
          </cell>
          <cell r="I18">
            <v>17700.15</v>
          </cell>
        </row>
        <row r="20">
          <cell r="F20">
            <v>26280.1</v>
          </cell>
          <cell r="G20">
            <v>4551.31</v>
          </cell>
          <cell r="H20">
            <v>4099.71</v>
          </cell>
          <cell r="I20">
            <v>17328.97</v>
          </cell>
        </row>
        <row r="22">
          <cell r="F22">
            <v>28625.24</v>
          </cell>
          <cell r="G22">
            <v>4657.33</v>
          </cell>
          <cell r="H22">
            <v>4275.5</v>
          </cell>
          <cell r="I22">
            <v>16477.84</v>
          </cell>
        </row>
        <row r="24">
          <cell r="F24">
            <v>21466.21</v>
          </cell>
          <cell r="G24">
            <v>3714.17</v>
          </cell>
          <cell r="H24">
            <v>3360.14</v>
          </cell>
          <cell r="I24">
            <v>15166.58</v>
          </cell>
        </row>
        <row r="26">
          <cell r="F26">
            <v>53429.93</v>
          </cell>
          <cell r="G26">
            <v>9122.9</v>
          </cell>
          <cell r="H26">
            <v>8198.45</v>
          </cell>
          <cell r="I26">
            <v>36739.29</v>
          </cell>
        </row>
        <row r="31">
          <cell r="C31">
            <v>10548.04</v>
          </cell>
          <cell r="F31">
            <v>10143.35</v>
          </cell>
          <cell r="G31">
            <v>1596.12</v>
          </cell>
          <cell r="H31">
            <v>1137.65</v>
          </cell>
          <cell r="I31">
            <v>5492.95</v>
          </cell>
        </row>
        <row r="34">
          <cell r="F34">
            <v>26526.56</v>
          </cell>
          <cell r="G34">
            <v>4302.53</v>
          </cell>
          <cell r="H34">
            <v>3902.61</v>
          </cell>
          <cell r="I34">
            <v>16011</v>
          </cell>
        </row>
        <row r="35">
          <cell r="C35">
            <v>19774.89</v>
          </cell>
          <cell r="F35">
            <v>18883.94</v>
          </cell>
          <cell r="G35">
            <v>2739.96</v>
          </cell>
          <cell r="H35">
            <v>2026.82</v>
          </cell>
          <cell r="I35">
            <v>11853.55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41588.26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12704.32+18196.75+6270.06+7802.38+2336.63+9044.99</f>
        <v>56355.12999999999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197643.72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4311.04+'[1]Page1'!$F$24</f>
        <v>25777.25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5277.32+'[1]Page1'!$F$20</f>
        <v>31557.42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765.16+4759.44+'[1]Page1'!$G$20+'[1]Page1'!$H$20+'[1]Page1'!$I$20</f>
        <v>31504.59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9044.99+G14-G15</f>
        <v>9097.819999999996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104338.46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41588.26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-31245.61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5004.72+'[1]Page1'!$F$34</f>
        <v>31531.280000000002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5748+'[1]Page1'!$F$22</f>
        <v>34373.240000000005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1709.56+'[1]Page1'!$F$7</f>
        <v>10246.56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10728.04+'[1]Page1'!$F$26</f>
        <v>64157.97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194726.74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3948.77+9671.14+4486.84+5162.06+1534.46+4759.44+'[1]Page1'!$I$7+'[1]Page1'!$I$20+'[1]Page1'!$I$22+'[1]Page1'!$I$24+'[1]Page1'!$I$26+'[1]Page1'!$I$34</f>
        <v>137020.73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624.97+1555.4+725.62+833.36+247.86+765.16+'[1]Page1'!$G$7+'[1]Page1'!$G$20+'[1]Page1'!$G$22+'[1]Page1'!$G$24+'[1]Page1'!$G$26+'[1]Page1'!$G$34</f>
        <v>32562.9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'[1]Page1'!$H$7+'[1]Page1'!$H$20+'[1]Page1'!$H$22+'[1]Page1'!$H$24+'[1]Page1'!$H$26+'[1]Page1'!$H$34</f>
        <v>25143.11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236315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-31245.61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59272.109999999986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104338.46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1.74</v>
      </c>
      <c r="F42" s="80" t="s">
        <v>136</v>
      </c>
      <c r="G42" s="60">
        <v>3810334293</v>
      </c>
      <c r="H42" s="61">
        <f>G13</f>
        <v>25777.25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31531.280000000002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34373.240000000005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10246.56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64157.97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270424.76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48117.71000000002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440.04468314499064</v>
      </c>
      <c r="E63" s="76">
        <f>E64/117.48</f>
        <v>819.4621212121212</v>
      </c>
      <c r="F63" s="76">
        <f>F64/12</f>
        <v>1912.7841666666666</v>
      </c>
      <c r="G63" s="77">
        <f>G64/18.26</f>
        <v>2708.4748083242057</v>
      </c>
      <c r="H63" s="78">
        <f>H64/0.88</f>
        <v>1320.625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109608.1+'[1]Page1'!$F$15</f>
        <v>661202.34</v>
      </c>
      <c r="E64" s="65">
        <f>29985.65+'[1]Page1'!$F$9+'[1]Page1'!$F$12</f>
        <v>96270.41</v>
      </c>
      <c r="F64" s="65">
        <f>3570.9+'[1]Page1'!$F$13+'[1]Page1'!$F$35</f>
        <v>22953.41</v>
      </c>
      <c r="G64" s="72">
        <f>7479.63+2569.44+'[1]Page1'!$F$18+'[1]Page1'!$F$31</f>
        <v>49456.75</v>
      </c>
      <c r="H64" s="68">
        <f>186.5+'[1]Page1'!$F$14</f>
        <v>1162.15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15891.32+102334.96+'[1]Page1'!$G$15+'[1]Page1'!$H$15+'[1]Page1'!$I$15</f>
        <v>628149.83</v>
      </c>
      <c r="E65" s="65">
        <f>7909.54+18336.52+'[1]Page1'!$G$9+'[1]Page1'!$H$9+'[1]Page1'!$I$9+'[1]Page1'!$G$12+'[1]Page1'!$H$12+'[1]Page1'!$I$12</f>
        <v>86639.31</v>
      </c>
      <c r="F65" s="65">
        <f>604.75+3707.27+'[1]Page1'!$G$13+'[1]Page1'!$H$13+'[1]Page1'!$I$13+'[1]Page1'!$G$35+'[1]Page1'!$H$35+'[1]Page1'!$I$35</f>
        <v>23008.75</v>
      </c>
      <c r="G65" s="69">
        <f>1607.7+464.89+6203.64+2092.87+'[1]Page1'!$G$18+'[1]Page1'!$H$18+'[1]Page1'!$I$18+'[1]Page1'!$G$31+'[1]Page1'!$H$31+'[1]Page1'!$I$31</f>
        <v>44076.64</v>
      </c>
      <c r="H65" s="69">
        <f>72.13+0.65+'[1]Page1'!$G$14+'[1]Page1'!$H$14+'[1]Page1'!$I$14</f>
        <v>1052.8200000000002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33052.51000000001</v>
      </c>
      <c r="E66" s="76">
        <f>E64-E65</f>
        <v>9631.100000000006</v>
      </c>
      <c r="F66" s="76">
        <f>F64-F65</f>
        <v>-55.340000000000146</v>
      </c>
      <c r="G66" s="78">
        <f>G64-G65</f>
        <v>5380.110000000001</v>
      </c>
      <c r="H66" s="78">
        <f>H64-H65</f>
        <v>109.32999999999993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109608.1+'[1]Page1'!$C$15</f>
        <v>663224.37</v>
      </c>
      <c r="E67" s="70">
        <f>29047.41+'[1]Page1'!$C$9+'[1]Page1'!$C$12</f>
        <v>103956.21</v>
      </c>
      <c r="F67" s="71">
        <f>4157.2+'[1]Page1'!$C$13+'[1]Page1'!$C$35</f>
        <v>24430.66</v>
      </c>
      <c r="G67" s="71">
        <f>8107.36+2748.38+'[1]Page1'!$C$18+'[1]Page1'!$C$31</f>
        <v>51802.270000000004</v>
      </c>
      <c r="H67" s="71">
        <f>'[1]Page1'!$C$14</f>
        <v>976.9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2022.030000000028</v>
      </c>
      <c r="E68" s="44">
        <f>E67-E64</f>
        <v>7685.800000000003</v>
      </c>
      <c r="F68" s="44">
        <f>F67-F64</f>
        <v>1477.25</v>
      </c>
      <c r="G68" s="44">
        <f>G67-G64</f>
        <v>2345.520000000004</v>
      </c>
      <c r="H68" s="44">
        <f>H67-H64</f>
        <v>-185.2500000000001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13345.350000000035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5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2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2016-03-24T08:12:30Z</dcterms:modified>
  <cp:category/>
  <cp:version/>
  <cp:contentType/>
  <cp:contentStatus/>
</cp:coreProperties>
</file>