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'Лист3'!$A$1:$M$33</definedName>
  </definedNames>
  <calcPr fullCalcOnLoad="1"/>
</workbook>
</file>

<file path=xl/sharedStrings.xml><?xml version="1.0" encoding="utf-8"?>
<sst xmlns="http://schemas.openxmlformats.org/spreadsheetml/2006/main" count="107" uniqueCount="65">
  <si>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</si>
  <si>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</si>
  <si>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</si>
  <si>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</si>
  <si>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</si>
  <si>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</si>
  <si>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</si>
  <si>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</si>
  <si>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</si>
  <si>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</si>
  <si>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</si>
  <si>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</si>
  <si>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</si>
  <si>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</si>
  <si>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</si>
  <si>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</si>
  <si>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</si>
  <si>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</si>
  <si>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</si>
  <si>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</si>
  <si>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</si>
  <si>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</si>
  <si>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</si>
  <si>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</si>
  <si>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</si>
  <si>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</si>
  <si>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</si>
  <si>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</si>
  <si>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</si>
  <si>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</si>
  <si>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</si>
  <si>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</si>
  <si>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</si>
  <si>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</si>
  <si>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</si>
  <si>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</si>
  <si>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</si>
  <si>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</si>
  <si>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</si>
  <si>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</si>
  <si>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</si>
  <si>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</si>
  <si>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</si>
  <si>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</si>
  <si>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</si>
  <si>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</si>
  <si>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</si>
  <si>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ЛЕНИНА</t>
  </si>
  <si>
    <t>погашение дебиторской задолженности</t>
  </si>
  <si>
    <t>Ленина</t>
  </si>
  <si>
    <t>выполнено</t>
  </si>
  <si>
    <t>Ремонт водостоков</t>
  </si>
  <si>
    <t>Ремонт вентиляции</t>
  </si>
  <si>
    <t>Ремонт подъездов</t>
  </si>
  <si>
    <t>план 2014</t>
  </si>
  <si>
    <t>таблички на подъезды</t>
  </si>
  <si>
    <t>27 А</t>
  </si>
  <si>
    <t>шарниры, остекление</t>
  </si>
  <si>
    <t>2 шт., 0,8 м2</t>
  </si>
  <si>
    <t>калькул.</t>
  </si>
  <si>
    <t>очистка подвала от нечистот</t>
  </si>
  <si>
    <t>4 чел/2,5</t>
  </si>
  <si>
    <t>27 м</t>
  </si>
  <si>
    <t>17 м</t>
  </si>
  <si>
    <t>Ремонт входных дверей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</si>
</sst>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3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wrapText="1"/>
    </xf>
    <xf numFmtId="14" fontId="9" fillId="0" borderId="4" xfId="0" applyNumberFormat="1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2">
      <selection activeCell="F23" sqref="F23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47</v>
      </c>
      <c r="C3" s="7" t="s">
        <v>56</v>
      </c>
      <c r="D3" s="8"/>
    </row>
    <row r="4" spans="2:4" ht="15" customHeight="1">
      <c r="B4" s="9" t="s">
        <v>2</v>
      </c>
      <c r="C4" s="10">
        <v>2440.25</v>
      </c>
      <c r="D4" s="11" t="s">
        <v>3</v>
      </c>
    </row>
    <row r="5" spans="2:4" ht="15.75" customHeight="1">
      <c r="B5" s="9" t="s">
        <v>4</v>
      </c>
      <c r="C5" s="10">
        <v>2184.85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3" t="s">
        <v>8</v>
      </c>
      <c r="E8" s="64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7">
        <v>34946.88</v>
      </c>
      <c r="E9" s="58"/>
      <c r="F9" s="23">
        <f>39735.92+2606.25</f>
        <v>42342.17</v>
      </c>
      <c r="G9" s="8">
        <v>0</v>
      </c>
      <c r="H9" s="8">
        <f>D9-F9</f>
        <v>-7395.290000000001</v>
      </c>
    </row>
    <row r="10" spans="1:8" ht="18" customHeight="1">
      <c r="A10" s="20"/>
      <c r="B10" s="21" t="s">
        <v>14</v>
      </c>
      <c r="C10" s="22" t="s">
        <v>13</v>
      </c>
      <c r="D10" s="57">
        <v>55549.8</v>
      </c>
      <c r="E10" s="58"/>
      <c r="F10" s="23">
        <f>47970.82+4143.07</f>
        <v>52113.89</v>
      </c>
      <c r="G10" s="8">
        <f>D10-F10</f>
        <v>3435.9100000000035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34946.88</v>
      </c>
      <c r="E14" s="22">
        <f>D14</f>
        <v>34946.88</v>
      </c>
      <c r="F14" s="22">
        <f>F9</f>
        <v>42342.17</v>
      </c>
      <c r="G14" s="34" t="s">
        <v>48</v>
      </c>
    </row>
    <row r="15" spans="1:14" ht="22.5">
      <c r="A15" s="30"/>
      <c r="B15" s="33" t="s">
        <v>22</v>
      </c>
      <c r="C15" s="22" t="s">
        <v>13</v>
      </c>
      <c r="D15" s="22">
        <v>60504.84</v>
      </c>
      <c r="E15" s="22">
        <f>D15</f>
        <v>60504.84</v>
      </c>
      <c r="F15" s="22">
        <f>49087.1+4512.78</f>
        <v>53599.88</v>
      </c>
      <c r="G15" s="35" t="s">
        <v>21</v>
      </c>
      <c r="N15" s="1">
        <f>F15*100/D15</f>
        <v>88.58775595473024</v>
      </c>
    </row>
    <row r="16" spans="1:14" ht="25.5">
      <c r="A16" s="30"/>
      <c r="B16" s="33" t="s">
        <v>23</v>
      </c>
      <c r="C16" s="22" t="s">
        <v>13</v>
      </c>
      <c r="D16" s="22">
        <v>110122.43</v>
      </c>
      <c r="E16" s="22">
        <f>D16</f>
        <v>110122.43</v>
      </c>
      <c r="F16" s="22">
        <f>89632.71+8332.84</f>
        <v>97965.55</v>
      </c>
      <c r="G16" s="35" t="s">
        <v>21</v>
      </c>
      <c r="N16" s="1">
        <f>F16*100/D16</f>
        <v>88.96057778601508</v>
      </c>
    </row>
    <row r="17" spans="1:14" ht="22.5">
      <c r="A17" s="30"/>
      <c r="B17" s="33" t="s">
        <v>24</v>
      </c>
      <c r="C17" s="22" t="s">
        <v>13</v>
      </c>
      <c r="D17" s="22">
        <v>17995.08</v>
      </c>
      <c r="E17" s="22">
        <f>D17</f>
        <v>17995.08</v>
      </c>
      <c r="F17" s="22">
        <f>13082.71+1342.07</f>
        <v>14424.779999999999</v>
      </c>
      <c r="G17" s="35" t="s">
        <v>21</v>
      </c>
      <c r="N17" s="1">
        <f>F17*100/D17</f>
        <v>80.15957695103327</v>
      </c>
    </row>
    <row r="18" spans="1:14" ht="25.5">
      <c r="A18" s="30"/>
      <c r="B18" s="33" t="s">
        <v>25</v>
      </c>
      <c r="C18" s="22" t="s">
        <v>13</v>
      </c>
      <c r="D18" s="22">
        <v>35120.64</v>
      </c>
      <c r="E18" s="22">
        <f>D18</f>
        <v>35120.64</v>
      </c>
      <c r="F18" s="22">
        <f>22567.67+3273.35</f>
        <v>25841.019999999997</v>
      </c>
      <c r="G18" s="35" t="s">
        <v>21</v>
      </c>
      <c r="N18" s="1">
        <f>F18*100/D18</f>
        <v>73.5778732961586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48453.77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55549.8</v>
      </c>
      <c r="E22" s="36"/>
      <c r="F22" s="40">
        <f>H33</f>
        <v>3660.12</v>
      </c>
      <c r="G22" s="36">
        <f>D22-F22</f>
        <v>51889.68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48453.77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55" customFormat="1" ht="22.5">
      <c r="A26" s="66">
        <v>76</v>
      </c>
      <c r="B26" s="66" t="s">
        <v>46</v>
      </c>
      <c r="C26" s="66" t="s">
        <v>49</v>
      </c>
      <c r="D26" s="66" t="s">
        <v>56</v>
      </c>
      <c r="E26" s="66"/>
      <c r="F26" s="65" t="s">
        <v>57</v>
      </c>
      <c r="G26" s="65" t="s">
        <v>58</v>
      </c>
      <c r="H26" s="66">
        <v>1596</v>
      </c>
      <c r="I26" s="66">
        <v>444</v>
      </c>
      <c r="J26" s="67">
        <v>41578</v>
      </c>
      <c r="K26" s="66" t="s">
        <v>50</v>
      </c>
      <c r="L26" s="67" t="s">
        <v>50</v>
      </c>
      <c r="M26" s="68"/>
    </row>
    <row r="27" spans="1:13" s="77" customFormat="1" ht="22.5">
      <c r="A27" s="70" t="s">
        <v>59</v>
      </c>
      <c r="B27" s="71" t="s">
        <v>46</v>
      </c>
      <c r="C27" s="69" t="s">
        <v>49</v>
      </c>
      <c r="D27" s="72" t="s">
        <v>56</v>
      </c>
      <c r="E27" s="72"/>
      <c r="F27" s="69" t="s">
        <v>60</v>
      </c>
      <c r="G27" s="69" t="s">
        <v>61</v>
      </c>
      <c r="H27" s="71">
        <v>2064.12</v>
      </c>
      <c r="I27" s="71"/>
      <c r="J27" s="73">
        <v>41634</v>
      </c>
      <c r="K27" s="74" t="s">
        <v>50</v>
      </c>
      <c r="L27" s="75">
        <v>41620</v>
      </c>
      <c r="M27" s="76"/>
    </row>
    <row r="28" spans="1:13" ht="22.5">
      <c r="A28" s="8"/>
      <c r="B28" s="8" t="s">
        <v>46</v>
      </c>
      <c r="C28" s="8" t="s">
        <v>49</v>
      </c>
      <c r="D28" s="56" t="s">
        <v>56</v>
      </c>
      <c r="E28" s="8"/>
      <c r="F28" s="35" t="s">
        <v>51</v>
      </c>
      <c r="G28" s="8" t="s">
        <v>62</v>
      </c>
      <c r="H28" s="8"/>
      <c r="I28" s="8"/>
      <c r="J28" s="8" t="s">
        <v>54</v>
      </c>
      <c r="K28" s="8"/>
      <c r="L28" s="8"/>
      <c r="M28" s="8"/>
    </row>
    <row r="29" spans="1:13" ht="22.5">
      <c r="A29" s="8"/>
      <c r="B29" s="8" t="s">
        <v>46</v>
      </c>
      <c r="C29" s="8" t="s">
        <v>49</v>
      </c>
      <c r="D29" s="56" t="s">
        <v>56</v>
      </c>
      <c r="E29" s="8"/>
      <c r="F29" s="35" t="s">
        <v>52</v>
      </c>
      <c r="G29" s="8" t="s">
        <v>63</v>
      </c>
      <c r="H29" s="8"/>
      <c r="I29" s="8"/>
      <c r="J29" s="8" t="s">
        <v>54</v>
      </c>
      <c r="K29" s="8"/>
      <c r="L29" s="8"/>
      <c r="M29" s="8"/>
    </row>
    <row r="30" spans="1:13" ht="22.5">
      <c r="A30" s="8"/>
      <c r="B30" s="8" t="s">
        <v>46</v>
      </c>
      <c r="C30" s="8" t="s">
        <v>49</v>
      </c>
      <c r="D30" s="56" t="s">
        <v>56</v>
      </c>
      <c r="E30" s="8"/>
      <c r="F30" s="35" t="s">
        <v>55</v>
      </c>
      <c r="G30" s="56">
        <v>3</v>
      </c>
      <c r="H30" s="8"/>
      <c r="I30" s="8"/>
      <c r="J30" s="8" t="s">
        <v>54</v>
      </c>
      <c r="K30" s="8"/>
      <c r="L30" s="8"/>
      <c r="M30" s="8"/>
    </row>
    <row r="31" spans="1:13" ht="22.5">
      <c r="A31" s="8"/>
      <c r="B31" s="8" t="s">
        <v>46</v>
      </c>
      <c r="C31" s="8" t="s">
        <v>49</v>
      </c>
      <c r="D31" s="8" t="s">
        <v>56</v>
      </c>
      <c r="E31" s="8"/>
      <c r="F31" s="35" t="s">
        <v>64</v>
      </c>
      <c r="G31" s="8"/>
      <c r="H31" s="8"/>
      <c r="I31" s="8"/>
      <c r="J31" s="8" t="s">
        <v>54</v>
      </c>
      <c r="K31" s="8"/>
      <c r="L31" s="8"/>
      <c r="M31" s="8"/>
    </row>
    <row r="32" spans="1:13" ht="22.5">
      <c r="A32" s="8"/>
      <c r="B32" s="8" t="s">
        <v>46</v>
      </c>
      <c r="C32" s="8" t="s">
        <v>49</v>
      </c>
      <c r="D32" s="8" t="s">
        <v>56</v>
      </c>
      <c r="E32" s="8"/>
      <c r="F32" s="35" t="s">
        <v>53</v>
      </c>
      <c r="G32" s="8"/>
      <c r="H32" s="8"/>
      <c r="I32" s="8"/>
      <c r="J32" s="8" t="s">
        <v>54</v>
      </c>
      <c r="K32" s="8"/>
      <c r="L32" s="8"/>
      <c r="M32" s="8"/>
    </row>
    <row r="33" ht="12.75">
      <c r="H33" s="1">
        <f>SUM(H26:H27)</f>
        <v>3660.12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2014-03-26T07:54:55Z</dcterms:modified>
  <cp:category/>
  <cp:version/>
  <cp:contentType/>
  <cp:contentStatus/>
</cp:coreProperties>
</file>