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<sst xmlns="http://schemas.openxmlformats.org/spreadsheetml/2006/main" count="295" uniqueCount="190">
  <si>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</si>
  <si>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</si>
  <si>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</si>
  <si>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</si>
  <si>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</si>
  <si>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</si>
  <si>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</si>
  <si>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</si>
  <si>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</si>
  <si>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</si>
  <si>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</si>
  <si>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</si>
  <si>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</si>
  <si>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</si>
  <si>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</si>
  <si>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</si>
  <si>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</si>
  <si>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</si>
  <si>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</si>
  <si>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</si>
  <si>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</si>
  <si>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</si>
  <si>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</si>
  <si>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</si>
  <si>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</si>
  <si>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</si>
  <si>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</si>
  <si>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</si>
  <si>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</si>
  <si>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</si>
  <si>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</si>
  <si>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</si>
  <si>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</si>
  <si>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</si>
  <si>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</si>
  <si>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</si>
  <si>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</si>
  <si>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</si>
  <si>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</si>
  <si>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</si>
  <si>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</si>
  <si>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</si>
  <si>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</si>
  <si>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</si>
  <si>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</si>
  <si>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</si>
  <si>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</si>
  <si>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</si>
  <si>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</si>
  <si>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</si>
  <si>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</si>
  <si>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</si>
  <si>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</si>
  <si>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</si>
  <si>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</si>
  <si>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</si>
  <si>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</si>
  <si>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</si>
  <si>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</si>
  <si>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</si>
  <si>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</si>
  <si>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</si>
  <si>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</si>
  <si>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</si>
  <si>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</si>
  <si>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</si>
  <si>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</si>
  <si>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</si>
  <si>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</si>
  <si>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</si>
  <si>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</si>
  <si>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</si>
  <si>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</si>
  <si>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</si>
  <si>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</si>
  <si>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</si>
  <si>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</si>
  <si>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</si>
  <si>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</si>
  <si>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</si>
  <si>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</si>
  <si>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</si>
  <si>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</si>
  <si>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</si>
  <si>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</si>
  <si>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</si>
  <si>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</si>
  <si>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</si>
  <si>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</si>
  <si>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</si>
  <si>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</si>
  <si>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</si>
  <si>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</si>
  <si>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</si>
  <si>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</si>
  <si>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</si>
  <si>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</si>
  <si>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</si>
  <si>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</si>
  <si>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</si>
  <si>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</si>
  <si>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</si>
  <si>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</si>
  <si>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</si>
  <si>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</si>
  <si>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</si>
  <si>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</si>
  <si>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</si>
  <si>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</si>
  <si>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</si>
  <si>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</si>
  <si>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</si>
  <si>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</si>
  <si>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</si>
  <si>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</si>
  <si>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</si>
  <si>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</si>
  <si>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</si>
  <si>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</si>
  <si>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</si>
  <si>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</si>
  <si>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</si>
  <si>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</si>
  <si>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</si>
  <si>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</si>
  <si>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</si>
  <si>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</si>
  <si>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</si>
  <si>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</si>
  <si>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</si>
  <si>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</si>
  <si>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</si>
  <si>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</si>
  <si>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</si>
  <si>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</si>
  <si>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</si>
  <si>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</si>
  <si>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</si>
  <si>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</si>
  <si>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</si>
  <si>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</si>
  <si>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</si>
  <si>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</si>
  <si>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</si>
  <si>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</si>
  <si>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</si>
  <si>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</si>
  <si>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</si>
  <si>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</si>
  <si>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</si>
  <si>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</si>
  <si>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</si>
  <si>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</si>
  <si>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</si>
  <si>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</si>
  <si>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</si>
  <si>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</si>
  <si>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</si>
  <si>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</si>
  <si>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</si>
  <si>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</si>
  <si>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</si>
  <si>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</si>
  <si>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</si>
  <si>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</si>
  <si>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</si>
  <si>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</si>
  <si>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</si>
  <si>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</si>
  <si>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</si>
  <si>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</si>
  <si>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</si>
  <si>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</si>
  <si>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</si>
  <si>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</si>
  <si>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</si>
  <si>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</si>
  <si>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</si>
  <si>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</si>
  <si>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</si>
  <si>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</si>
  <si>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</si>
  <si>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</si>
  <si>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</si>
  <si>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</si>
  <si>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</si>
  <si>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</si>
  <si>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</si>
  <si>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Амбулаторная 24 "Д"</t>
    </r>
    <r>
      <rPr>
        <b/>
        <sz val="12"/>
        <color indexed="10"/>
        <rFont val="Arial"/>
        <family val="2"/>
      </rPr>
      <t xml:space="preserve"> за 2019 год</t>
    </r>
  </si>
  <si>
    <t>2,4,6,7,14,19а,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</si>
</sst>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188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8">
        <v>43830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7">
        <v>36906.54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1">
        <v>127586.18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1" t="s">
        <v>23</v>
      </c>
      <c r="E12" s="152"/>
      <c r="F12" s="153"/>
      <c r="G12" s="72">
        <f>G13+G14+G20+G21+G22+G23+G31+G24</f>
        <v>225697.06000000003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9">
        <v>67868.81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3">
        <f>19456.46+G32</f>
        <v>21856.52</v>
      </c>
      <c r="H14" s="5"/>
    </row>
    <row r="15" spans="1:8" ht="26.25" customHeight="1" thickBot="1">
      <c r="A15" s="4"/>
      <c r="B15" s="6"/>
      <c r="C15" s="3" t="s">
        <v>16</v>
      </c>
      <c r="D15" s="133" t="s">
        <v>149</v>
      </c>
      <c r="E15" s="134"/>
      <c r="F15" s="138"/>
      <c r="G15" s="74">
        <f>19268.92+G34</f>
        <v>21468.98</v>
      </c>
      <c r="H15" s="5"/>
    </row>
    <row r="16" spans="1:13" ht="13.5" customHeight="1" thickBot="1">
      <c r="A16" s="4"/>
      <c r="B16" s="6"/>
      <c r="C16" s="3" t="s">
        <v>16</v>
      </c>
      <c r="D16" s="133" t="s">
        <v>150</v>
      </c>
      <c r="E16" s="134"/>
      <c r="F16" s="138"/>
      <c r="G16" s="75">
        <f>12081.59+G37</f>
        <v>12781.58</v>
      </c>
      <c r="H16" s="43"/>
      <c r="M16" s="115">
        <f>G14+G31-G15</f>
        <v>15674.7</v>
      </c>
    </row>
    <row r="17" spans="1:8" ht="13.5" customHeight="1" thickBot="1">
      <c r="A17" s="4"/>
      <c r="B17" s="6"/>
      <c r="C17" s="3" t="s">
        <v>16</v>
      </c>
      <c r="D17" s="133" t="s">
        <v>151</v>
      </c>
      <c r="E17" s="134"/>
      <c r="F17" s="138"/>
      <c r="G17" s="59">
        <v>759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36906.54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1">
        <f>G18+G15-G17</f>
        <v>57616.520000000004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9">
        <v>39217.84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9" t="s">
        <v>144</v>
      </c>
      <c r="E21" s="140"/>
      <c r="F21" s="141"/>
      <c r="G21" s="58">
        <v>-9877.47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9" t="s">
        <v>145</v>
      </c>
      <c r="E22" s="140"/>
      <c r="F22" s="141"/>
      <c r="G22" s="58">
        <v>7490.18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42" t="s">
        <v>146</v>
      </c>
      <c r="E23" s="143"/>
      <c r="F23" s="144"/>
      <c r="G23" s="58">
        <v>58186.08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42" t="s">
        <v>180</v>
      </c>
      <c r="E24" s="143"/>
      <c r="F24" s="144"/>
      <c r="G24" s="58">
        <v>25667.94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9" t="s">
        <v>35</v>
      </c>
      <c r="E25" s="140"/>
      <c r="F25" s="141"/>
      <c r="G25" s="70">
        <f>G26+G33</f>
        <v>252966.2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5">
        <v>238953.29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6"/>
      <c r="I30" s="63"/>
    </row>
    <row r="31" spans="1:9" ht="13.5" customHeight="1" thickBot="1">
      <c r="A31" s="4"/>
      <c r="B31" s="12"/>
      <c r="C31" s="3"/>
      <c r="D31" s="133" t="s">
        <v>162</v>
      </c>
      <c r="E31" s="134"/>
      <c r="F31" s="134"/>
      <c r="G31" s="68">
        <v>15287.16</v>
      </c>
      <c r="H31" s="67"/>
      <c r="I31" s="63"/>
    </row>
    <row r="32" spans="1:9" ht="13.5" customHeight="1" thickBot="1">
      <c r="A32" s="4"/>
      <c r="B32" s="12"/>
      <c r="C32" s="3"/>
      <c r="D32" s="133" t="s">
        <v>184</v>
      </c>
      <c r="E32" s="134"/>
      <c r="F32" s="134"/>
      <c r="G32" s="68">
        <v>2400.06</v>
      </c>
      <c r="H32" s="67"/>
      <c r="I32" s="63"/>
    </row>
    <row r="33" spans="1:10" ht="13.5" customHeight="1" thickBot="1">
      <c r="A33" s="4"/>
      <c r="B33" s="12"/>
      <c r="C33" s="3"/>
      <c r="D33" s="133" t="s">
        <v>163</v>
      </c>
      <c r="E33" s="134"/>
      <c r="F33" s="134"/>
      <c r="G33" s="68">
        <v>14012.91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33" t="s">
        <v>175</v>
      </c>
      <c r="E34" s="134"/>
      <c r="F34" s="155"/>
      <c r="G34" s="69">
        <v>2200.06</v>
      </c>
      <c r="H34" s="67"/>
      <c r="I34" s="76"/>
    </row>
    <row r="35" spans="1:9" ht="13.5" customHeight="1" thickBot="1">
      <c r="A35" s="4"/>
      <c r="B35" s="12"/>
      <c r="C35" s="3"/>
      <c r="D35" s="133" t="s">
        <v>165</v>
      </c>
      <c r="E35" s="134"/>
      <c r="F35" s="134"/>
      <c r="G35" s="69">
        <v>2521.6</v>
      </c>
      <c r="H35" s="67"/>
      <c r="I35" s="63"/>
    </row>
    <row r="36" spans="1:9" ht="13.5" customHeight="1" thickBot="1">
      <c r="A36" s="4"/>
      <c r="B36" s="12"/>
      <c r="C36" s="3"/>
      <c r="D36" s="133" t="s">
        <v>164</v>
      </c>
      <c r="E36" s="134"/>
      <c r="F36" s="134"/>
      <c r="G36" s="94">
        <f>G35+G31-G33</f>
        <v>3795.8499999999985</v>
      </c>
      <c r="H36" s="67"/>
      <c r="I36" s="63"/>
    </row>
    <row r="37" spans="1:9" ht="13.5" customHeight="1" thickBot="1">
      <c r="A37" s="4"/>
      <c r="B37" s="12"/>
      <c r="C37" s="3"/>
      <c r="D37" s="133" t="s">
        <v>185</v>
      </c>
      <c r="E37" s="134"/>
      <c r="F37" s="134"/>
      <c r="G37" s="116">
        <v>699.99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3" t="s">
        <v>51</v>
      </c>
      <c r="E38" s="134"/>
      <c r="F38" s="138"/>
      <c r="G38" s="60">
        <f>G25+G40</f>
        <v>310582.72000000003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3" t="s">
        <v>55</v>
      </c>
      <c r="E40" s="134"/>
      <c r="F40" s="138"/>
      <c r="G40" s="61">
        <f>G19</f>
        <v>57616.520000000004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3" t="s">
        <v>57</v>
      </c>
      <c r="E41" s="134"/>
      <c r="F41" s="138"/>
      <c r="G41" s="44">
        <f>G11+G12+G31-G25</f>
        <v>115604.19999999995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759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7.43</v>
      </c>
      <c r="F45" s="53" t="s">
        <v>136</v>
      </c>
      <c r="G45" s="54">
        <v>3837002062</v>
      </c>
      <c r="H45" s="55">
        <f>G13</f>
        <v>67868.81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39217.84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-9877.47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7490.18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58186.08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8"/>
      <c r="G50" s="138"/>
      <c r="H50" s="55">
        <f>SUM(H44:H49)</f>
        <v>163644.44</v>
      </c>
    </row>
    <row r="51" spans="1:8" ht="19.5" customHeight="1" thickBot="1">
      <c r="A51" s="147" t="s">
        <v>64</v>
      </c>
      <c r="B51" s="148"/>
      <c r="C51" s="148"/>
      <c r="D51" s="148"/>
      <c r="E51" s="148"/>
      <c r="F51" s="148"/>
      <c r="G51" s="148"/>
      <c r="H51" s="154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56" t="s">
        <v>138</v>
      </c>
      <c r="E52" s="157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56" t="s">
        <v>69</v>
      </c>
      <c r="E53" s="157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56" t="s">
        <v>70</v>
      </c>
      <c r="E54" s="157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56" t="s">
        <v>72</v>
      </c>
      <c r="E55" s="157"/>
      <c r="F55" s="102">
        <v>0</v>
      </c>
      <c r="G55" s="100"/>
      <c r="H55" s="103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5" t="s">
        <v>15</v>
      </c>
      <c r="E57" s="14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5" t="s">
        <v>18</v>
      </c>
      <c r="E58" s="14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5" t="s">
        <v>20</v>
      </c>
      <c r="E59" s="14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5" t="s">
        <v>53</v>
      </c>
      <c r="E60" s="14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5" t="s">
        <v>55</v>
      </c>
      <c r="E61" s="14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8" t="s">
        <v>57</v>
      </c>
      <c r="E62" s="199"/>
      <c r="F62" s="51">
        <f>D69+E69+F69+G69+H69</f>
        <v>6138.66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7"/>
      <c r="F64" s="118"/>
      <c r="G64" s="119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187</v>
      </c>
      <c r="E65" s="120"/>
      <c r="F65" s="120"/>
      <c r="G65" s="120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46.45663009179576</v>
      </c>
      <c r="E66" s="121"/>
      <c r="F66" s="121"/>
      <c r="G66" s="122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9">
        <v>25911.65</v>
      </c>
      <c r="E67" s="123"/>
      <c r="F67" s="123"/>
      <c r="G67" s="124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9">
        <v>19772.99</v>
      </c>
      <c r="E68" s="123"/>
      <c r="F68" s="123"/>
      <c r="G68" s="125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6138.66</v>
      </c>
      <c r="E69" s="123"/>
      <c r="F69" s="123"/>
      <c r="G69" s="125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25911.65</v>
      </c>
      <c r="E70" s="126"/>
      <c r="F70" s="127"/>
      <c r="G70" s="127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28"/>
      <c r="F71" s="128"/>
      <c r="G71" s="12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4" t="s">
        <v>140</v>
      </c>
      <c r="E72" s="205"/>
      <c r="F72" s="205"/>
      <c r="G72" s="205"/>
      <c r="H72" s="20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200" t="s">
        <v>140</v>
      </c>
      <c r="E73" s="201"/>
      <c r="F73" s="201"/>
      <c r="G73" s="201"/>
      <c r="H73" s="20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7" t="s">
        <v>100</v>
      </c>
      <c r="B75" s="148"/>
      <c r="C75" s="148"/>
      <c r="D75" s="148"/>
      <c r="E75" s="148"/>
      <c r="F75" s="148"/>
      <c r="G75" s="148"/>
      <c r="H75" s="154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5" t="s">
        <v>171</v>
      </c>
      <c r="F76" s="136"/>
      <c r="G76" s="137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5"/>
      <c r="F77" s="136"/>
      <c r="G77" s="137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5"/>
      <c r="F78" s="136"/>
      <c r="G78" s="137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75"/>
      <c r="F79" s="176"/>
      <c r="G79" s="177"/>
      <c r="H79" s="93">
        <v>-17638.24</v>
      </c>
    </row>
    <row r="80" spans="1:8" ht="25.5" customHeight="1" thickBot="1">
      <c r="A80" s="147" t="s">
        <v>106</v>
      </c>
      <c r="B80" s="148"/>
      <c r="C80" s="148"/>
      <c r="D80" s="148"/>
      <c r="E80" s="148"/>
      <c r="F80" s="148"/>
      <c r="G80" s="148"/>
      <c r="H80" s="154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65" t="s">
        <v>189</v>
      </c>
      <c r="F81" s="166"/>
      <c r="G81" s="167"/>
      <c r="H81" s="112">
        <v>6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68">
        <v>0</v>
      </c>
      <c r="F82" s="169"/>
      <c r="G82" s="170"/>
      <c r="H82" s="113">
        <v>0</v>
      </c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72" t="s">
        <v>155</v>
      </c>
      <c r="F83" s="173"/>
      <c r="G83" s="173"/>
      <c r="H83" s="174"/>
    </row>
    <row r="84" ht="12.75">
      <c r="A84" s="1"/>
    </row>
    <row r="85" ht="12.75">
      <c r="A85" s="1"/>
    </row>
    <row r="86" spans="1:8" ht="38.25" customHeight="1">
      <c r="A86" s="171" t="s">
        <v>160</v>
      </c>
      <c r="B86" s="171"/>
      <c r="C86" s="171"/>
      <c r="D86" s="171"/>
      <c r="E86" s="171"/>
      <c r="F86" s="171"/>
      <c r="G86" s="171"/>
      <c r="H86" s="171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62" t="s">
        <v>114</v>
      </c>
      <c r="D89" s="163"/>
      <c r="E89" s="164"/>
    </row>
    <row r="90" spans="1:5" ht="18.75" customHeight="1" thickBot="1">
      <c r="A90" s="25">
        <v>2</v>
      </c>
      <c r="B90" s="4" t="s">
        <v>115</v>
      </c>
      <c r="C90" s="162" t="s">
        <v>116</v>
      </c>
      <c r="D90" s="163"/>
      <c r="E90" s="164"/>
    </row>
    <row r="91" spans="1:5" ht="16.5" customHeight="1" thickBot="1">
      <c r="A91" s="25">
        <v>3</v>
      </c>
      <c r="B91" s="4" t="s">
        <v>117</v>
      </c>
      <c r="C91" s="162" t="s">
        <v>118</v>
      </c>
      <c r="D91" s="163"/>
      <c r="E91" s="164"/>
    </row>
    <row r="92" spans="1:5" ht="13.5" thickBot="1">
      <c r="A92" s="25">
        <v>4</v>
      </c>
      <c r="B92" s="4" t="s">
        <v>16</v>
      </c>
      <c r="C92" s="162" t="s">
        <v>119</v>
      </c>
      <c r="D92" s="163"/>
      <c r="E92" s="164"/>
    </row>
    <row r="93" spans="1:5" ht="24" customHeight="1" thickBot="1">
      <c r="A93" s="25">
        <v>5</v>
      </c>
      <c r="B93" s="4" t="s">
        <v>85</v>
      </c>
      <c r="C93" s="162" t="s">
        <v>120</v>
      </c>
      <c r="D93" s="163"/>
      <c r="E93" s="164"/>
    </row>
    <row r="94" spans="1:5" ht="21" customHeight="1" thickBot="1">
      <c r="A94" s="26">
        <v>6</v>
      </c>
      <c r="B94" s="27" t="s">
        <v>121</v>
      </c>
      <c r="C94" s="162" t="s">
        <v>122</v>
      </c>
      <c r="D94" s="163"/>
      <c r="E94" s="164"/>
    </row>
    <row r="96" spans="2:3" ht="15">
      <c r="B96" s="203" t="s">
        <v>166</v>
      </c>
      <c r="C96" s="203"/>
    </row>
    <row r="97" spans="2:6" ht="60">
      <c r="B97" s="79" t="s">
        <v>167</v>
      </c>
      <c r="C97" s="80" t="s">
        <v>178</v>
      </c>
      <c r="D97" s="82" t="s">
        <v>177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0.91</v>
      </c>
      <c r="D98" s="131"/>
      <c r="E98" s="132"/>
      <c r="F98" s="85">
        <f>C98+D98-E98</f>
        <v>0.91</v>
      </c>
    </row>
    <row r="99" spans="2:6" ht="22.5">
      <c r="B99" s="84" t="s">
        <v>170</v>
      </c>
      <c r="C99" s="78">
        <v>0.56</v>
      </c>
      <c r="D99" s="131"/>
      <c r="E99" s="132"/>
      <c r="F99" s="85">
        <f>C99+D99-E99</f>
        <v>0.56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2020-03-17T05:03:16Z</dcterms:modified>
  <cp:category/>
  <cp:version/>
  <cp:contentType/>
  <cp:contentStatus/>
</cp:coreProperties>
</file>