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<sst xmlns="http://schemas.openxmlformats.org/spreadsheetml/2006/main" count="278" uniqueCount="174">
  <si>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</si>
  <si>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</si>
  <si>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</si>
  <si>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</si>
  <si>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</si>
  <si>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</si>
  <si>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</si>
  <si>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</si>
  <si>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</si>
  <si>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</si>
  <si>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</si>
  <si>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</si>
  <si>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</si>
  <si>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</si>
  <si>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</si>
  <si>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</si>
  <si>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</si>
  <si>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</si>
  <si>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</si>
  <si>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</si>
  <si>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</si>
  <si>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</si>
  <si>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</si>
  <si>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</si>
  <si>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</si>
  <si>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</si>
  <si>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</si>
  <si>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</si>
  <si>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</si>
  <si>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</si>
  <si>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</si>
  <si>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</si>
  <si>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</si>
  <si>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</si>
  <si>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</si>
  <si>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</si>
  <si>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</si>
  <si>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</si>
  <si>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</si>
  <si>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</si>
  <si>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</si>
  <si>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</si>
  <si>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</si>
  <si>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</si>
  <si>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</si>
  <si>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</si>
  <si>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</si>
  <si>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</si>
  <si>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</si>
  <si>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</si>
  <si>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</si>
  <si>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</si>
  <si>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</si>
  <si>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</si>
  <si>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</si>
  <si>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</si>
  <si>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</si>
  <si>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</si>
  <si>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</si>
  <si>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</si>
  <si>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</si>
  <si>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</si>
  <si>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</si>
  <si>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</si>
  <si>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</si>
  <si>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</si>
  <si>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</si>
  <si>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</si>
  <si>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</si>
  <si>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</si>
  <si>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</si>
  <si>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</si>
  <si>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</si>
  <si>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</si>
  <si>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</si>
  <si>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</si>
  <si>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</si>
  <si>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</si>
  <si>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</si>
  <si>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</si>
  <si>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</si>
  <si>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</si>
  <si>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</si>
  <si>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</si>
  <si>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</si>
  <si>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</si>
  <si>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</si>
  <si>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</si>
  <si>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</si>
  <si>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</si>
  <si>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</si>
  <si>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</si>
  <si>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</si>
  <si>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</si>
  <si>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</si>
  <si>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</si>
  <si>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</si>
  <si>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</si>
  <si>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</si>
  <si>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</si>
  <si>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</si>
  <si>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</si>
  <si>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</si>
  <si>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</si>
  <si>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</si>
  <si>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</si>
  <si>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</si>
  <si>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</si>
  <si>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</si>
  <si>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</si>
  <si>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</si>
  <si>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</si>
  <si>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</si>
  <si>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</si>
  <si>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</si>
  <si>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</si>
  <si>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</si>
  <si>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</si>
  <si>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</si>
  <si>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</si>
  <si>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</si>
  <si>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</si>
  <si>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</si>
  <si>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</si>
  <si>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</si>
  <si>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</si>
  <si>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</si>
  <si>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</si>
  <si>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</si>
  <si>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</si>
  <si>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</si>
  <si>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</si>
  <si>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</si>
  <si>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</si>
  <si>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</si>
  <si>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</si>
  <si>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</si>
  <si>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</si>
  <si>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</si>
  <si>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</si>
  <si>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</si>
  <si>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</si>
  <si>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</si>
  <si>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</si>
  <si>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</si>
  <si>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</si>
  <si>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</si>
  <si>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</si>
  <si>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</si>
  <si>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</si>
  <si>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</si>
  <si>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</si>
  <si>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</si>
  <si>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</si>
  <si>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</si>
  <si>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</si>
  <si>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</si>
  <si>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</si>
  <si>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</si>
  <si>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</si>
  <si>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</si>
  <si>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</si>
  <si>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</si>
  <si>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</si>
  <si>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</si>
  <si>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</si>
  <si>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</si>
  <si>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</si>
  <si>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</si>
  <si>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</si>
  <si>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</si>
  <si>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</si>
  <si>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</si>
  <si>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13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</si>
</sst>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173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42369</v>
      </c>
      <c r="H6" s="5"/>
    </row>
    <row r="7" spans="1:8" ht="38.25" customHeight="1" thickBot="1">
      <c r="A7" s="134" t="s">
        <v>13</v>
      </c>
      <c r="B7" s="126"/>
      <c r="C7" s="126"/>
      <c r="D7" s="135"/>
      <c r="E7" s="135"/>
      <c r="F7" s="135"/>
      <c r="G7" s="126"/>
      <c r="H7" s="12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29"/>
      <c r="F9" s="13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29"/>
      <c r="F10" s="137"/>
      <c r="G10" s="64">
        <v>19943.09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29"/>
      <c r="F11" s="137"/>
      <c r="G11" s="65">
        <f>818.66+471.36+541.38+497.06+829.61+711.55+1381.45+792.73</f>
        <v>6043.799999999999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2" t="s">
        <v>23</v>
      </c>
      <c r="E12" s="123"/>
      <c r="F12" s="124"/>
      <c r="G12" s="63">
        <f>G13+G14+G20+G21+G22+G23</f>
        <v>48206.15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f>2796.76+13983.8</f>
        <v>16780.559999999998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f>1697.18+8485.9</f>
        <v>10183.08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f>1354.27+437.35+6985.01</f>
        <v>8776.630000000001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497.06+G14-G15</f>
        <v>1903.5099999999984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19943.09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28719.72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4" t="s">
        <v>32</v>
      </c>
      <c r="E20" s="145"/>
      <c r="F20" s="146"/>
      <c r="G20" s="66">
        <f>1609.52+8541.63</f>
        <v>10151.15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6" t="s">
        <v>151</v>
      </c>
      <c r="E21" s="129"/>
      <c r="F21" s="137"/>
      <c r="G21" s="65">
        <f>1848.56+9242.8</f>
        <v>11091.359999999999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6" t="s">
        <v>152</v>
      </c>
      <c r="E22" s="129"/>
      <c r="F22" s="137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8" t="s">
        <v>153</v>
      </c>
      <c r="E23" s="139"/>
      <c r="F23" s="140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6" t="s">
        <v>35</v>
      </c>
      <c r="E24" s="129"/>
      <c r="F24" s="137"/>
      <c r="G24" s="68">
        <f>G25+G26+G27+G28+G29+G30</f>
        <v>65069.75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2" t="s">
        <v>38</v>
      </c>
      <c r="E25" s="123"/>
      <c r="F25" s="124"/>
      <c r="G25" s="85">
        <f>2229.32+1284.28+1475.04+1354.27+6985.01+7431.49+11522.82+6629.55</f>
        <v>38911.78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f>136.76+437.35+7431.49+11522.82+6629.55</f>
        <v>26157.969999999998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85012.84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28719.72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-10819.800000000003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126"/>
      <c r="G35" s="95"/>
      <c r="H35" s="12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3.51</v>
      </c>
      <c r="F38" s="83" t="s">
        <v>136</v>
      </c>
      <c r="G38" s="60">
        <v>3810334293</v>
      </c>
      <c r="H38" s="61">
        <f>G13</f>
        <v>16780.559999999998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10151.15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11091.359999999999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5"/>
      <c r="G43" s="93"/>
      <c r="H43" s="61">
        <f>SUM(H37:H42)</f>
        <v>38023.07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9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86" t="s">
        <v>74</v>
      </c>
      <c r="B49" s="87"/>
      <c r="C49" s="87"/>
      <c r="D49" s="87"/>
      <c r="E49" s="87"/>
      <c r="F49" s="87"/>
      <c r="G49" s="87"/>
      <c r="H49" s="8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6" t="s">
        <v>57</v>
      </c>
      <c r="E55" s="117"/>
      <c r="F55" s="57">
        <f>D62+E62+F62+G62+H62</f>
        <v>-45.97000000000014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244.3133333333333</v>
      </c>
      <c r="G59" s="80">
        <v>0</v>
      </c>
      <c r="H59" s="81">
        <f>H60/0.88</f>
        <v>138.45454545454547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479.02+2452.74</f>
        <v>2931.7599999999998</v>
      </c>
      <c r="G60" s="75">
        <v>0</v>
      </c>
      <c r="H60" s="71">
        <f>19.54+102.3</f>
        <v>121.84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338.12+291.8+1870.91</f>
        <v>2500.83</v>
      </c>
      <c r="G61" s="72">
        <v>0</v>
      </c>
      <c r="H61" s="72">
        <f>4.06+5.68+588.97+0.03</f>
        <v>598.74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430.92999999999984</v>
      </c>
      <c r="G62" s="81">
        <f>G60-G61</f>
        <v>0</v>
      </c>
      <c r="H62" s="81">
        <f>H60-H61</f>
        <v>-476.9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488.38+2452.46</f>
        <v>2940.84</v>
      </c>
      <c r="G63" s="74">
        <v>0</v>
      </c>
      <c r="H63" s="74">
        <f>102.3</f>
        <v>102.3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9.080000000000382</v>
      </c>
      <c r="G64" s="44">
        <f>G63-G60</f>
        <v>0</v>
      </c>
      <c r="H64" s="44">
        <f>H63-H60</f>
        <v>-19.540000000000006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0" t="s">
        <v>145</v>
      </c>
      <c r="E65" s="111"/>
      <c r="F65" s="111"/>
      <c r="G65" s="111"/>
      <c r="H65" s="112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3" t="s">
        <v>145</v>
      </c>
      <c r="E66" s="114"/>
      <c r="F66" s="114"/>
      <c r="G66" s="114"/>
      <c r="H66" s="115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9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3"/>
      <c r="F72" s="114"/>
      <c r="G72" s="115"/>
      <c r="H72" s="26">
        <f>D64+E64+F64+G64+H64</f>
        <v>-10.459999999999624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9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/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1"/>
      <c r="F75" s="142"/>
      <c r="G75" s="143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7" t="s">
        <v>115</v>
      </c>
      <c r="D82" s="108"/>
      <c r="E82" s="109"/>
    </row>
    <row r="83" spans="1:5" ht="18.75" customHeight="1" thickBot="1">
      <c r="A83" s="29">
        <v>2</v>
      </c>
      <c r="B83" s="4" t="s">
        <v>116</v>
      </c>
      <c r="C83" s="107" t="s">
        <v>117</v>
      </c>
      <c r="D83" s="108"/>
      <c r="E83" s="109"/>
    </row>
    <row r="84" spans="1:5" ht="16.5" customHeight="1" thickBot="1">
      <c r="A84" s="29">
        <v>3</v>
      </c>
      <c r="B84" s="4" t="s">
        <v>118</v>
      </c>
      <c r="C84" s="107" t="s">
        <v>119</v>
      </c>
      <c r="D84" s="108"/>
      <c r="E84" s="109"/>
    </row>
    <row r="85" spans="1:5" ht="13.5" thickBot="1">
      <c r="A85" s="29">
        <v>4</v>
      </c>
      <c r="B85" s="4" t="s">
        <v>16</v>
      </c>
      <c r="C85" s="107" t="s">
        <v>120</v>
      </c>
      <c r="D85" s="108"/>
      <c r="E85" s="109"/>
    </row>
    <row r="86" spans="1:5" ht="24" customHeight="1" thickBot="1">
      <c r="A86" s="29">
        <v>5</v>
      </c>
      <c r="B86" s="4" t="s">
        <v>86</v>
      </c>
      <c r="C86" s="107" t="s">
        <v>121</v>
      </c>
      <c r="D86" s="108"/>
      <c r="E86" s="109"/>
    </row>
    <row r="87" spans="1:5" ht="21" customHeight="1" thickBot="1">
      <c r="A87" s="30">
        <v>6</v>
      </c>
      <c r="B87" s="31" t="s">
        <v>122</v>
      </c>
      <c r="C87" s="107" t="s">
        <v>123</v>
      </c>
      <c r="D87" s="108"/>
      <c r="E87" s="109"/>
    </row>
  </sheetData>
  <sheetProtection/>
  <mergeCells count="65">
    <mergeCell ref="D15:F15"/>
    <mergeCell ref="D16:F16"/>
    <mergeCell ref="D10:F10"/>
    <mergeCell ref="D11:F11"/>
    <mergeCell ref="D12:F12"/>
    <mergeCell ref="E71:G71"/>
    <mergeCell ref="E72:G72"/>
    <mergeCell ref="E74:G74"/>
    <mergeCell ref="D13:F13"/>
    <mergeCell ref="D14:F14"/>
    <mergeCell ref="D20:F20"/>
    <mergeCell ref="D21:F21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28:F28"/>
    <mergeCell ref="A73:H73"/>
    <mergeCell ref="E69:G69"/>
    <mergeCell ref="F43:G43"/>
    <mergeCell ref="D27:F27"/>
    <mergeCell ref="D33:F33"/>
    <mergeCell ref="D48:E48"/>
    <mergeCell ref="A35:H35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2016-03-11T07:40:03Z</dcterms:modified>
  <cp:category/>
  <cp:version/>
  <cp:contentType/>
  <cp:contentStatus/>
</cp:coreProperties>
</file>