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<sst xmlns="http://schemas.openxmlformats.org/spreadsheetml/2006/main" count="300" uniqueCount="194">
  <si>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</si>
  <si>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</si>
  <si>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</si>
  <si>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</si>
  <si>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</si>
  <si>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</si>
  <si>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</si>
  <si>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</si>
  <si>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</si>
  <si>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</si>
  <si>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</si>
  <si>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</si>
  <si>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</si>
  <si>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</si>
  <si>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</si>
  <si>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</si>
  <si>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</si>
  <si>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</si>
  <si>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</si>
  <si>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</si>
  <si>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</si>
  <si>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</si>
  <si>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</si>
  <si>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</si>
  <si>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</si>
  <si>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</si>
  <si>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</si>
  <si>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</si>
  <si>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</si>
  <si>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</si>
  <si>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</si>
  <si>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</si>
  <si>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</si>
  <si>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</si>
  <si>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</si>
  <si>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</si>
  <si>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</si>
  <si>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</si>
  <si>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</si>
  <si>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</si>
  <si>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</si>
  <si>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</si>
  <si>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</si>
  <si>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</si>
  <si>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</si>
  <si>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</si>
  <si>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</si>
  <si>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</si>
  <si>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</si>
  <si>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</si>
  <si>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</si>
  <si>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</si>
  <si>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</si>
  <si>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</si>
  <si>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</si>
  <si>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</si>
  <si>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</si>
  <si>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</si>
  <si>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</si>
  <si>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</si>
  <si>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</si>
  <si>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</si>
  <si>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</si>
  <si>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</si>
  <si>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</si>
  <si>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</si>
  <si>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</si>
  <si>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</si>
  <si>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</si>
  <si>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</si>
  <si>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</si>
  <si>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</si>
  <si>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</si>
  <si>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</si>
  <si>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</si>
  <si>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</si>
  <si>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</si>
  <si>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</si>
  <si>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</si>
  <si>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</si>
  <si>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</si>
  <si>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</si>
  <si>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</si>
  <si>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</si>
  <si>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</si>
  <si>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</si>
  <si>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</si>
  <si>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</si>
  <si>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</si>
  <si>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</si>
  <si>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</si>
  <si>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</si>
  <si>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</si>
  <si>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</si>
  <si>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</si>
  <si>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</si>
  <si>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</si>
  <si>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</si>
  <si>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</si>
  <si>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</si>
  <si>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</si>
  <si>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</si>
  <si>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</si>
  <si>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</si>
  <si>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</si>
  <si>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</si>
  <si>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</si>
  <si>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</si>
  <si>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</si>
  <si>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</si>
  <si>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</si>
  <si>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</si>
  <si>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</si>
  <si>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</si>
  <si>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</si>
  <si>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</si>
  <si>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</si>
  <si>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</si>
  <si>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</si>
  <si>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</si>
  <si>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</si>
  <si>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</si>
  <si>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</si>
  <si>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</si>
  <si>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</si>
  <si>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</si>
  <si>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</si>
  <si>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</si>
  <si>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</si>
  <si>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</si>
  <si>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</si>
  <si>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</si>
  <si>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</si>
  <si>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</si>
  <si>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</si>
  <si>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</si>
  <si>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</si>
  <si>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</si>
  <si>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</si>
  <si>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</si>
  <si>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</si>
  <si>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</si>
  <si>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</si>
  <si>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</si>
  <si>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</si>
  <si>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</si>
  <si>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</si>
  <si>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</si>
  <si>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</si>
  <si>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</si>
  <si>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</si>
  <si>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</si>
  <si>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</si>
  <si>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</si>
  <si>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</si>
  <si>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</si>
  <si>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</si>
  <si>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</si>
  <si>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</si>
  <si>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</si>
  <si>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</si>
  <si>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</si>
  <si>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</si>
  <si>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</si>
  <si>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</si>
  <si>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</si>
  <si>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</si>
  <si>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</si>
  <si>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</si>
  <si>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</si>
  <si>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</si>
  <si>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</si>
  <si>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</si>
  <si>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</si>
  <si>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</si>
  <si>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</si>
  <si>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</si>
  <si>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</si>
  <si>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</si>
  <si>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</si>
  <si>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</si>
  <si>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</si>
  <si>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</si>
  <si>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</si>
  <si>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</si>
  <si>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</si>
  <si>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</si>
  <si>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</si>
  <si>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</si>
  <si>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</si>
  <si>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</si>
  <si>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</si>
  <si>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</si>
  <si>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 ул Фрунзе 4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</si>
</sst>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23461.35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8855.07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103770.72000000002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25772.4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9999.12+G32</f>
        <v>9999.12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10821.89+G34</f>
        <v>10821.89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-1136+G37</f>
        <v>-1136</v>
      </c>
      <c r="H16" s="44"/>
      <c r="M16" s="125">
        <f>G14+G31-G15</f>
        <v>-822.7699999999986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1162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23461.35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33121.24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18073.68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15257.04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3849.6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29903.4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915.48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109714.98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109714.98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/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/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142836.22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33121.24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2910.810000000012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1162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5.49</v>
      </c>
      <c r="F45" s="54" t="s">
        <v>190</v>
      </c>
      <c r="G45" s="55">
        <v>3837002062</v>
      </c>
      <c r="H45" s="56">
        <f>G13</f>
        <v>25772.4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18073.68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15257.04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3849.6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29903.4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94018.12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8451.740000000002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432.40820512820517</v>
      </c>
      <c r="G66" s="87">
        <f>G67/((21.48+22.34)/2)</f>
        <v>355.00091282519395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6323.97</v>
      </c>
      <c r="G67" s="64">
        <v>7778.07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6661.73</v>
      </c>
      <c r="G68" s="63">
        <v>-1011.43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-337.7599999999993</v>
      </c>
      <c r="G69" s="68">
        <f>G67-G68</f>
        <v>8789.5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f>F68</f>
        <v>6661.73</v>
      </c>
      <c r="G70" s="100">
        <v>7831.21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-337.7599999999993</v>
      </c>
      <c r="G71" s="39">
        <f>G67-G70</f>
        <v>-53.14000000000033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-990.35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/>
      <c r="F81" s="181"/>
      <c r="G81" s="182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2267.7</v>
      </c>
      <c r="D98" s="84">
        <v>1956.26</v>
      </c>
      <c r="E98" s="85">
        <v>0</v>
      </c>
      <c r="F98" s="94">
        <f>C98+D98-E98</f>
        <v>4223.96</v>
      </c>
    </row>
    <row r="99" spans="2:6" ht="22.5">
      <c r="B99" s="93" t="s">
        <v>174</v>
      </c>
      <c r="C99" s="84">
        <v>2243.46</v>
      </c>
      <c r="D99" s="84">
        <v>0</v>
      </c>
      <c r="E99" s="85">
        <v>0</v>
      </c>
      <c r="F99" s="94">
        <f>C99+D99-E99</f>
        <v>2243.46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2019-03-22T07:04:52Z</dcterms:modified>
  <cp:category/>
  <cp:version/>
  <cp:contentType/>
  <cp:contentStatus/>
</cp:coreProperties>
</file>