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'2.8.'!$A$1:$H$107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<sst xmlns="http://schemas.openxmlformats.org/spreadsheetml/2006/main" count="285" uniqueCount="181">
  <si>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</si>
  <si>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</si>
  <si>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</si>
  <si>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</si>
  <si>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</si>
  <si>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</si>
  <si>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</si>
  <si>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</si>
  <si>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</si>
  <si>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</si>
  <si>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</si>
  <si>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</si>
  <si>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</si>
  <si>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</si>
  <si>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</si>
  <si>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</si>
  <si>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</si>
  <si>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</si>
  <si>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</si>
  <si>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</si>
  <si>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</si>
  <si>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</si>
  <si>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</si>
  <si>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</si>
  <si>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</si>
  <si>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</si>
  <si>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</si>
  <si>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</si>
  <si>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</si>
  <si>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</si>
  <si>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</si>
  <si>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</si>
  <si>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</si>
  <si>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</si>
  <si>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</si>
  <si>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</si>
  <si>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</si>
  <si>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</si>
  <si>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</si>
  <si>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</si>
  <si>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</si>
  <si>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</si>
  <si>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</si>
  <si>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</si>
  <si>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</si>
  <si>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</si>
  <si>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</si>
  <si>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</si>
  <si>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</si>
  <si>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</si>
  <si>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</si>
  <si>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</si>
  <si>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</si>
  <si>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</si>
  <si>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</si>
  <si>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</si>
  <si>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</si>
  <si>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</si>
  <si>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</si>
  <si>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</si>
  <si>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</si>
  <si>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</si>
  <si>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</si>
  <si>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</si>
  <si>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</si>
  <si>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</si>
  <si>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</si>
  <si>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</si>
  <si>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</si>
  <si>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</si>
  <si>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</si>
  <si>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</si>
  <si>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</si>
  <si>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</si>
  <si>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</si>
  <si>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</si>
  <si>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</si>
  <si>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</si>
  <si>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</si>
  <si>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</si>
  <si>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</si>
  <si>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</si>
  <si>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</si>
  <si>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</si>
  <si>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</si>
  <si>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</si>
  <si>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</si>
  <si>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</si>
  <si>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</si>
  <si>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</si>
  <si>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</si>
  <si>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</si>
  <si>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</si>
  <si>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</si>
  <si>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</si>
  <si>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</si>
  <si>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</si>
  <si>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</si>
  <si>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</si>
  <si>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</si>
  <si>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</si>
  <si>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</si>
  <si>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</si>
  <si>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</si>
  <si>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</si>
  <si>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</si>
  <si>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</si>
  <si>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</si>
  <si>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</si>
  <si>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</si>
  <si>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</si>
  <si>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</si>
  <si>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</si>
  <si>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</si>
  <si>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</si>
  <si>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</si>
  <si>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</si>
  <si>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</si>
  <si>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</si>
  <si>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</si>
  <si>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</si>
  <si>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</si>
  <si>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</si>
  <si>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</si>
  <si>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</si>
  <si>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</si>
  <si>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</si>
  <si>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</si>
  <si>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</si>
  <si>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</si>
  <si>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</si>
  <si>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</si>
  <si>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</si>
  <si>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</si>
  <si>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</si>
  <si>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</si>
  <si>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</si>
  <si>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</si>
  <si>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</si>
  <si>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</si>
  <si>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</si>
  <si>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</si>
  <si>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</si>
  <si>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</si>
  <si>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</si>
  <si>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</si>
  <si>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</si>
  <si>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</si>
  <si>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</si>
  <si>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</si>
  <si>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</si>
  <si>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</si>
  <si>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</si>
  <si>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</si>
  <si>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</si>
  <si>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</si>
  <si>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</si>
  <si>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</si>
  <si>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</si>
  <si>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</si>
  <si>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</si>
  <si>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</si>
  <si>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</si>
  <si>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</si>
  <si>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</si>
  <si>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</si>
  <si>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</si>
  <si>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</si>
  <si>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</si>
  <si>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</si>
  <si>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</si>
  <si>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</si>
  <si>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</si>
  <si>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</si>
  <si>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</si>
  <si>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</si>
  <si>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</si>
  <si>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</si>
  <si>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</si>
  <si>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ШАХТЕРСКАЯ, д. 11                                                                                                                                                                         за 2017  год</t>
  </si>
  <si>
    <t>кв.2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</si>
</sst>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4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38" fillId="0" borderId="32" xfId="0" applyFont="1" applyBorder="1" applyAlignment="1">
      <alignment wrapText="1"/>
    </xf>
    <xf numFmtId="0" fontId="46" fillId="0" borderId="32" xfId="0" applyFont="1" applyBorder="1" applyAlignment="1">
      <alignment wrapText="1"/>
    </xf>
    <xf numFmtId="0" fontId="4" fillId="0" borderId="32" xfId="0" applyFont="1" applyBorder="1" applyAlignment="1">
      <alignment/>
    </xf>
    <xf numFmtId="0" fontId="47" fillId="0" borderId="32" xfId="0" applyFont="1" applyFill="1" applyBorder="1" applyAlignment="1">
      <alignment vertical="top" wrapText="1"/>
    </xf>
    <xf numFmtId="0" fontId="0" fillId="32" borderId="32" xfId="0" applyFill="1" applyBorder="1" applyAlignment="1">
      <alignment wrapText="1"/>
    </xf>
    <xf numFmtId="0" fontId="0" fillId="32" borderId="32" xfId="0" applyFill="1" applyBorder="1" applyAlignment="1">
      <alignment/>
    </xf>
    <xf numFmtId="0" fontId="0" fillId="0" borderId="0" xfId="0" applyAlignment="1">
      <alignment wrapText="1"/>
    </xf>
    <xf numFmtId="0" fontId="0" fillId="32" borderId="32" xfId="0" applyFont="1" applyFill="1" applyBorder="1" applyAlignment="1">
      <alignment wrapText="1"/>
    </xf>
    <xf numFmtId="2" fontId="4" fillId="31" borderId="15" xfId="0" applyNumberFormat="1" applyFont="1" applyFill="1" applyBorder="1" applyAlignment="1">
      <alignment wrapText="1"/>
    </xf>
    <xf numFmtId="2" fontId="4" fillId="31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2\&#1043;&#1077;&#1085;&#1077;&#1088;&#1072;&#1090;&#1086;&#1088;%20&#1087;&#1086;%20&#1085;&#1072;&#1095;&#1080;&#1089;&#1083;&#1077;&#1085;&#1080;&#1103;&#1084;%20&#1043;&#1086;&#1088;&#1085;&#1103;&#1094;&#1082;&#1072;&#1103;%20&#1046;&#1069;&#105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55">
          <cell r="X155">
            <v>0</v>
          </cell>
        </row>
        <row r="170">
          <cell r="X170">
            <v>0</v>
          </cell>
        </row>
        <row r="171">
          <cell r="X171">
            <v>0</v>
          </cell>
        </row>
        <row r="235">
          <cell r="Z2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5" t="s">
        <v>179</v>
      </c>
      <c r="B1" s="115"/>
      <c r="C1" s="115"/>
      <c r="D1" s="115"/>
      <c r="E1" s="115"/>
      <c r="F1" s="115"/>
      <c r="G1" s="115"/>
      <c r="H1" s="11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5"/>
      <c r="E3" s="96"/>
      <c r="F3" s="12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6"/>
      <c r="E4" s="117"/>
      <c r="F4" s="11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9"/>
      <c r="E5" s="120"/>
      <c r="F5" s="12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2"/>
      <c r="E6" s="123"/>
      <c r="F6" s="124"/>
      <c r="G6" s="36">
        <v>43100</v>
      </c>
      <c r="H6" s="5"/>
    </row>
    <row r="7" spans="1:8" ht="38.25" customHeight="1" thickBot="1">
      <c r="A7" s="103" t="s">
        <v>13</v>
      </c>
      <c r="B7" s="104"/>
      <c r="C7" s="104"/>
      <c r="D7" s="105"/>
      <c r="E7" s="105"/>
      <c r="F7" s="105"/>
      <c r="G7" s="104"/>
      <c r="H7" s="106"/>
    </row>
    <row r="8" spans="1:8" ht="33" customHeight="1" thickBot="1">
      <c r="A8" s="40" t="s">
        <v>0</v>
      </c>
      <c r="B8" s="39" t="s">
        <v>1</v>
      </c>
      <c r="C8" s="41" t="s">
        <v>2</v>
      </c>
      <c r="D8" s="142" t="s">
        <v>3</v>
      </c>
      <c r="E8" s="143"/>
      <c r="F8" s="14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5" t="s">
        <v>15</v>
      </c>
      <c r="E9" s="96"/>
      <c r="F9" s="9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5" t="s">
        <v>18</v>
      </c>
      <c r="E10" s="96"/>
      <c r="F10" s="97"/>
      <c r="G10" s="64">
        <v>4316.93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5" t="s">
        <v>20</v>
      </c>
      <c r="E11" s="96"/>
      <c r="F11" s="97"/>
      <c r="G11" s="65">
        <v>19809.51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8" t="s">
        <v>23</v>
      </c>
      <c r="E12" s="99"/>
      <c r="F12" s="100"/>
      <c r="G12" s="63">
        <f>G13+G14+G20+G21+G22+G23</f>
        <v>9259.68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6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66">
        <v>2136.72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66">
        <v>1500.95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67">
        <v>4797.07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4316.93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6">
        <f>G18+G15-G17</f>
        <v>5817.88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6">
        <v>3862.44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5" t="s">
        <v>151</v>
      </c>
      <c r="E21" s="96"/>
      <c r="F21" s="97"/>
      <c r="G21" s="65">
        <v>3260.52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5" t="s">
        <v>152</v>
      </c>
      <c r="E22" s="96"/>
      <c r="F22" s="97"/>
      <c r="G22" s="65">
        <f>'[1]Report'!$X$155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9" t="s">
        <v>153</v>
      </c>
      <c r="E23" s="140"/>
      <c r="F23" s="141"/>
      <c r="G23" s="65">
        <f>'[1]Report'!$X$170+'[1]Report'!$X$171</f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5" t="s">
        <v>35</v>
      </c>
      <c r="E24" s="96"/>
      <c r="F24" s="97"/>
      <c r="G24" s="68">
        <f>G25+G26+G27+G28+G29+G30</f>
        <v>6504.5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8" t="s">
        <v>38</v>
      </c>
      <c r="E25" s="99"/>
      <c r="F25" s="100"/>
      <c r="G25" s="84">
        <v>6504.5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9"/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12" t="s">
        <v>166</v>
      </c>
      <c r="E30" s="113"/>
      <c r="F30" s="114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12" t="s">
        <v>51</v>
      </c>
      <c r="E31" s="113"/>
      <c r="F31" s="114"/>
      <c r="G31" s="69">
        <f>G24+G10</f>
        <v>10821.43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2" t="s">
        <v>53</v>
      </c>
      <c r="E32" s="113"/>
      <c r="F32" s="114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2" t="s">
        <v>55</v>
      </c>
      <c r="E33" s="113"/>
      <c r="F33" s="114"/>
      <c r="G33" s="76">
        <f>G19</f>
        <v>5817.88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12" t="s">
        <v>57</v>
      </c>
      <c r="E34" s="113"/>
      <c r="F34" s="114"/>
      <c r="G34" s="49">
        <f>G11+G12-G24</f>
        <v>22564.69</v>
      </c>
      <c r="H34" s="49"/>
    </row>
    <row r="35" spans="1:8" ht="38.25" customHeight="1" thickBot="1">
      <c r="A35" s="107" t="s">
        <v>58</v>
      </c>
      <c r="B35" s="108"/>
      <c r="C35" s="108"/>
      <c r="D35" s="108"/>
      <c r="E35" s="108"/>
      <c r="F35" s="104"/>
      <c r="G35" s="108"/>
      <c r="H35" s="106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2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3862.44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3260.52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5"/>
      <c r="G43" s="114"/>
      <c r="H43" s="61">
        <f>SUM(H37:H42)</f>
        <v>7122.96</v>
      </c>
    </row>
    <row r="44" spans="1:8" ht="19.5" customHeight="1" thickBot="1">
      <c r="A44" s="107" t="s">
        <v>64</v>
      </c>
      <c r="B44" s="108"/>
      <c r="C44" s="108"/>
      <c r="D44" s="108"/>
      <c r="E44" s="108"/>
      <c r="F44" s="108"/>
      <c r="G44" s="108"/>
      <c r="H44" s="13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01" t="s">
        <v>141</v>
      </c>
      <c r="E45" s="102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1" t="s">
        <v>69</v>
      </c>
      <c r="E46" s="102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1" t="s">
        <v>71</v>
      </c>
      <c r="E47" s="102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1" t="s">
        <v>73</v>
      </c>
      <c r="E48" s="102"/>
      <c r="F48" s="56">
        <v>0</v>
      </c>
      <c r="G48" s="51"/>
      <c r="H48" s="49"/>
    </row>
    <row r="49" spans="1:8" ht="18.75" customHeight="1" thickBot="1">
      <c r="A49" s="109" t="s">
        <v>74</v>
      </c>
      <c r="B49" s="110"/>
      <c r="C49" s="110"/>
      <c r="D49" s="110"/>
      <c r="E49" s="110"/>
      <c r="F49" s="110"/>
      <c r="G49" s="110"/>
      <c r="H49" s="111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1" t="s">
        <v>15</v>
      </c>
      <c r="E50" s="102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1" t="s">
        <v>18</v>
      </c>
      <c r="E51" s="102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1" t="s">
        <v>20</v>
      </c>
      <c r="E52" s="102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1" t="s">
        <v>53</v>
      </c>
      <c r="E53" s="102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1" t="s">
        <v>55</v>
      </c>
      <c r="E54" s="102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37" t="s">
        <v>57</v>
      </c>
      <c r="E55" s="138"/>
      <c r="F55" s="57">
        <f>D62+E62+F62+G62+H62</f>
        <v>295.81000000000006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69">
        <f>D60/1638.64</f>
        <v>0</v>
      </c>
      <c r="E59" s="69">
        <f>E60/140.38</f>
        <v>0</v>
      </c>
      <c r="F59" s="69">
        <f>F60/14.34</f>
        <v>56.89470013947002</v>
      </c>
      <c r="G59" s="93">
        <f>G60/22.34</f>
        <v>0</v>
      </c>
      <c r="H59" s="94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v>815.87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'[1]Report'!$Z$235</f>
        <v>0</v>
      </c>
      <c r="E61" s="66">
        <f>'[1]Report'!$Z$235</f>
        <v>0</v>
      </c>
      <c r="F61" s="66">
        <v>520.06</v>
      </c>
      <c r="G61" s="72">
        <f>'[1]Report'!$Z$235</f>
        <v>0</v>
      </c>
      <c r="H61" s="72">
        <f>'[1]Report'!$Z$235</f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295.81000000000006</v>
      </c>
      <c r="G62" s="80">
        <f>G60-G61</f>
        <v>0</v>
      </c>
      <c r="H62" s="80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717.69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-98.17999999999995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0" t="s">
        <v>145</v>
      </c>
      <c r="E65" s="131"/>
      <c r="F65" s="131"/>
      <c r="G65" s="131"/>
      <c r="H65" s="13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3" t="s">
        <v>145</v>
      </c>
      <c r="E66" s="134"/>
      <c r="F66" s="134"/>
      <c r="G66" s="134"/>
      <c r="H66" s="13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7" t="s">
        <v>101</v>
      </c>
      <c r="B68" s="108"/>
      <c r="C68" s="108"/>
      <c r="D68" s="108"/>
      <c r="E68" s="108"/>
      <c r="F68" s="108"/>
      <c r="G68" s="108"/>
      <c r="H68" s="13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12"/>
      <c r="F69" s="113"/>
      <c r="G69" s="114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12"/>
      <c r="F70" s="113"/>
      <c r="G70" s="114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12"/>
      <c r="F71" s="113"/>
      <c r="G71" s="114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3"/>
      <c r="F72" s="134"/>
      <c r="G72" s="135"/>
      <c r="H72" s="26">
        <f>D64+E64+F64+G64+H64</f>
        <v>-98.17999999999995</v>
      </c>
    </row>
    <row r="73" spans="1:8" ht="25.5" customHeight="1" thickBot="1">
      <c r="A73" s="107" t="s">
        <v>107</v>
      </c>
      <c r="B73" s="108"/>
      <c r="C73" s="108"/>
      <c r="D73" s="108"/>
      <c r="E73" s="108"/>
      <c r="F73" s="108"/>
      <c r="G73" s="108"/>
      <c r="H73" s="13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12" t="s">
        <v>180</v>
      </c>
      <c r="F74" s="113"/>
      <c r="G74" s="114"/>
      <c r="H74" s="5">
        <v>1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54"/>
      <c r="F75" s="155"/>
      <c r="G75" s="15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51" t="s">
        <v>167</v>
      </c>
      <c r="F76" s="152"/>
      <c r="G76" s="152"/>
      <c r="H76" s="153"/>
    </row>
    <row r="77" ht="12.75">
      <c r="A77" s="1"/>
    </row>
    <row r="78" ht="12.75">
      <c r="A78" s="1"/>
    </row>
    <row r="79" spans="1:8" ht="38.25" customHeight="1">
      <c r="A79" s="150" t="s">
        <v>172</v>
      </c>
      <c r="B79" s="150"/>
      <c r="C79" s="150"/>
      <c r="D79" s="150"/>
      <c r="E79" s="150"/>
      <c r="F79" s="150"/>
      <c r="G79" s="150"/>
      <c r="H79" s="15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7" t="s">
        <v>115</v>
      </c>
      <c r="D82" s="128"/>
      <c r="E82" s="129"/>
    </row>
    <row r="83" spans="1:5" ht="18.75" customHeight="1" thickBot="1">
      <c r="A83" s="29">
        <v>2</v>
      </c>
      <c r="B83" s="4" t="s">
        <v>116</v>
      </c>
      <c r="C83" s="127" t="s">
        <v>117</v>
      </c>
      <c r="D83" s="128"/>
      <c r="E83" s="129"/>
    </row>
    <row r="84" spans="1:5" ht="16.5" customHeight="1" thickBot="1">
      <c r="A84" s="29">
        <v>3</v>
      </c>
      <c r="B84" s="4" t="s">
        <v>118</v>
      </c>
      <c r="C84" s="127" t="s">
        <v>119</v>
      </c>
      <c r="D84" s="128"/>
      <c r="E84" s="129"/>
    </row>
    <row r="85" spans="1:5" ht="13.5" thickBot="1">
      <c r="A85" s="29">
        <v>4</v>
      </c>
      <c r="B85" s="4" t="s">
        <v>16</v>
      </c>
      <c r="C85" s="127" t="s">
        <v>120</v>
      </c>
      <c r="D85" s="128"/>
      <c r="E85" s="129"/>
    </row>
    <row r="86" spans="1:5" ht="24" customHeight="1" thickBot="1">
      <c r="A86" s="29">
        <v>5</v>
      </c>
      <c r="B86" s="4" t="s">
        <v>86</v>
      </c>
      <c r="C86" s="127" t="s">
        <v>121</v>
      </c>
      <c r="D86" s="128"/>
      <c r="E86" s="129"/>
    </row>
    <row r="87" spans="1:5" ht="21" customHeight="1" thickBot="1">
      <c r="A87" s="30">
        <v>6</v>
      </c>
      <c r="B87" s="31" t="s">
        <v>122</v>
      </c>
      <c r="C87" s="127" t="s">
        <v>123</v>
      </c>
      <c r="D87" s="128"/>
      <c r="E87" s="129"/>
    </row>
    <row r="93" spans="2:3" ht="15">
      <c r="B93" s="149" t="s">
        <v>173</v>
      </c>
      <c r="C93" s="149"/>
    </row>
    <row r="94" spans="2:4" ht="26.25">
      <c r="B94" s="85" t="s">
        <v>174</v>
      </c>
      <c r="C94" s="86" t="s">
        <v>175</v>
      </c>
      <c r="D94" s="87" t="s">
        <v>176</v>
      </c>
    </row>
    <row r="95" spans="2:4" ht="22.5">
      <c r="B95" s="88" t="s">
        <v>177</v>
      </c>
      <c r="C95" s="89">
        <v>0</v>
      </c>
      <c r="D95" s="90">
        <v>0</v>
      </c>
    </row>
    <row r="96" spans="2:4" ht="22.5">
      <c r="B96" s="88" t="s">
        <v>178</v>
      </c>
      <c r="C96" s="92">
        <v>0</v>
      </c>
      <c r="D96" s="90">
        <v>0</v>
      </c>
    </row>
    <row r="97" spans="2:4" ht="12.75">
      <c r="B97" s="91"/>
      <c r="C97" s="91"/>
      <c r="D97" s="91"/>
    </row>
  </sheetData>
  <sheetProtection/>
  <mergeCells count="66">
    <mergeCell ref="B93:C93"/>
    <mergeCell ref="D51:E51"/>
    <mergeCell ref="A79:H79"/>
    <mergeCell ref="E76:H76"/>
    <mergeCell ref="E70:G70"/>
    <mergeCell ref="E71:G71"/>
    <mergeCell ref="E72:G72"/>
    <mergeCell ref="E74:G74"/>
    <mergeCell ref="E75:G75"/>
    <mergeCell ref="D53:E53"/>
    <mergeCell ref="D15:F15"/>
    <mergeCell ref="D16:F16"/>
    <mergeCell ref="D17:F17"/>
    <mergeCell ref="D18:F18"/>
    <mergeCell ref="D19:F19"/>
    <mergeCell ref="D50:E50"/>
    <mergeCell ref="D31:F31"/>
    <mergeCell ref="D30:F30"/>
    <mergeCell ref="D46:E46"/>
    <mergeCell ref="D34:F34"/>
    <mergeCell ref="D13:F13"/>
    <mergeCell ref="D8:F8"/>
    <mergeCell ref="F43:G43"/>
    <mergeCell ref="D9:F9"/>
    <mergeCell ref="D26:F26"/>
    <mergeCell ref="D28:F28"/>
    <mergeCell ref="D29:F29"/>
    <mergeCell ref="D14:F14"/>
    <mergeCell ref="D20:F20"/>
    <mergeCell ref="D21:F21"/>
    <mergeCell ref="C86:E86"/>
    <mergeCell ref="D54:E54"/>
    <mergeCell ref="D55:E55"/>
    <mergeCell ref="D22:F22"/>
    <mergeCell ref="D23:F23"/>
    <mergeCell ref="D24:F24"/>
    <mergeCell ref="D25:F25"/>
    <mergeCell ref="A44:H44"/>
    <mergeCell ref="D47:E47"/>
    <mergeCell ref="D45:E45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A1:H1"/>
    <mergeCell ref="D4:F4"/>
    <mergeCell ref="D5:F5"/>
    <mergeCell ref="D6:F6"/>
    <mergeCell ref="D3:F3"/>
    <mergeCell ref="D10:F10"/>
    <mergeCell ref="D11:F11"/>
    <mergeCell ref="D12:F12"/>
    <mergeCell ref="D52:E52"/>
    <mergeCell ref="D48:E48"/>
    <mergeCell ref="A7:H7"/>
    <mergeCell ref="A35:H35"/>
    <mergeCell ref="A49:H49"/>
    <mergeCell ref="D32:F32"/>
    <mergeCell ref="D27:F27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2016-03-10T02:02:13Z</cp:lastPrinted>
  <dcterms:created xsi:type="dcterms:W3CDTF">1996-10-08T23:32:33Z</dcterms:created>
  <dcterms:modified xsi:type="dcterms:W3CDTF">2018-03-13T07:51:00Z</dcterms:modified>
  <cp:category/>
  <cp:version/>
  <cp:contentType/>
  <cp:contentStatus/>
</cp:coreProperties>
</file>