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<sst xmlns="http://schemas.openxmlformats.org/spreadsheetml/2006/main" count="284" uniqueCount="179">
  <si>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</si>
  <si>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</si>
  <si>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</si>
  <si>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</si>
  <si>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</si>
  <si>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</si>
  <si>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</si>
  <si>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</si>
  <si>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</si>
  <si>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</si>
  <si>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</si>
  <si>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</si>
  <si>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</si>
  <si>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</si>
  <si>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</si>
  <si>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</si>
  <si>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</si>
  <si>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</si>
  <si>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</si>
  <si>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</si>
  <si>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</si>
  <si>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</si>
  <si>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</si>
  <si>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</si>
  <si>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</si>
  <si>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</si>
  <si>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</si>
  <si>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</si>
  <si>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</si>
  <si>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</si>
  <si>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</si>
  <si>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</si>
  <si>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</si>
  <si>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</si>
  <si>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</si>
  <si>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</si>
  <si>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</si>
  <si>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</si>
  <si>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</si>
  <si>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</si>
  <si>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</si>
  <si>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</si>
  <si>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</si>
  <si>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</si>
  <si>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</si>
  <si>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</si>
  <si>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</si>
  <si>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</si>
  <si>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</si>
  <si>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</si>
  <si>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</si>
  <si>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</si>
  <si>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</si>
  <si>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</si>
  <si>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</si>
  <si>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</si>
  <si>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</si>
  <si>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</si>
  <si>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</si>
  <si>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</si>
  <si>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</si>
  <si>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</si>
  <si>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</si>
  <si>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</si>
  <si>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</si>
  <si>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</si>
  <si>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</si>
  <si>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</si>
  <si>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</si>
  <si>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</si>
  <si>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</si>
  <si>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</si>
  <si>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</si>
  <si>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</si>
  <si>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</si>
  <si>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</si>
  <si>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</si>
  <si>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</si>
  <si>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</si>
  <si>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</si>
  <si>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</si>
  <si>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</si>
  <si>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</si>
  <si>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</si>
  <si>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</si>
  <si>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</si>
  <si>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</si>
  <si>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</si>
  <si>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</si>
  <si>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</si>
  <si>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</si>
  <si>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</si>
  <si>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</si>
  <si>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</si>
  <si>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</si>
  <si>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</si>
  <si>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</si>
  <si>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</si>
  <si>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</si>
  <si>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</si>
  <si>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</si>
  <si>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</si>
  <si>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</si>
  <si>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</si>
  <si>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</si>
  <si>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</si>
  <si>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</si>
  <si>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</si>
  <si>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</si>
  <si>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</si>
  <si>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</si>
  <si>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</si>
  <si>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</si>
  <si>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</si>
  <si>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</si>
  <si>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</si>
  <si>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</si>
  <si>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</si>
  <si>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</si>
  <si>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</si>
  <si>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</si>
  <si>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</si>
  <si>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</si>
  <si>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</si>
  <si>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</si>
  <si>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</si>
  <si>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</si>
  <si>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</si>
  <si>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</si>
  <si>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</si>
  <si>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</si>
  <si>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</si>
  <si>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</si>
  <si>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</si>
  <si>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</si>
  <si>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</si>
  <si>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</si>
  <si>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</si>
  <si>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</si>
  <si>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</si>
  <si>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</si>
  <si>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</si>
  <si>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</si>
  <si>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</si>
  <si>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</si>
  <si>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</si>
  <si>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</si>
  <si>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</si>
  <si>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</si>
  <si>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</si>
  <si>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</si>
  <si>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</si>
  <si>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</si>
  <si>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</si>
  <si>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</si>
  <si>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</si>
  <si>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</si>
  <si>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</si>
  <si>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</si>
  <si>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</si>
  <si>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</si>
  <si>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</si>
  <si>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</si>
  <si>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</si>
  <si>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</si>
  <si>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</si>
  <si>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</si>
  <si>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</si>
  <si>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</si>
  <si>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</si>
  <si>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</si>
  <si>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</si>
  <si>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</si>
  <si>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</si>
  <si>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</si>
  <si>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</si>
  <si>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</si>
  <si>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</si>
  <si>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ПОЧТОВЫЙ, д.1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</si>
</sst>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5;&#1086;&#1095;&#1090;&#1086;&#1074;&#1099;&#1081;%20&#1087;&#1077;&#1088;\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81">
          <cell r="E181">
            <v>1801.2</v>
          </cell>
        </row>
        <row r="182">
          <cell r="E182">
            <v>1779.51</v>
          </cell>
        </row>
        <row r="183">
          <cell r="E183">
            <v>26.76</v>
          </cell>
        </row>
        <row r="184">
          <cell r="E184">
            <v>764.28</v>
          </cell>
          <cell r="F184">
            <v>891.66</v>
          </cell>
        </row>
        <row r="185">
          <cell r="E185">
            <v>588.48</v>
          </cell>
        </row>
        <row r="186">
          <cell r="E186">
            <v>784.3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5990</v>
          </cell>
          <cell r="G7">
            <v>414.8</v>
          </cell>
          <cell r="H7">
            <v>294.91</v>
          </cell>
          <cell r="I7">
            <v>4522.24</v>
          </cell>
        </row>
        <row r="9">
          <cell r="C9">
            <v>80334.5</v>
          </cell>
          <cell r="F9">
            <v>78971.04</v>
          </cell>
          <cell r="G9">
            <v>4646.51</v>
          </cell>
          <cell r="H9">
            <v>3382.76</v>
          </cell>
          <cell r="I9">
            <v>32147.39</v>
          </cell>
        </row>
        <row r="12">
          <cell r="C12">
            <v>2249.73</v>
          </cell>
          <cell r="F12">
            <v>2207.07</v>
          </cell>
          <cell r="G12">
            <v>192.77</v>
          </cell>
          <cell r="H12">
            <v>207.34</v>
          </cell>
          <cell r="I12">
            <v>1590.37</v>
          </cell>
        </row>
        <row r="13">
          <cell r="C13">
            <v>341.44</v>
          </cell>
          <cell r="F13">
            <v>341.44</v>
          </cell>
          <cell r="G13">
            <v>26.25</v>
          </cell>
          <cell r="H13">
            <v>25.16</v>
          </cell>
          <cell r="I13">
            <v>3789.21</v>
          </cell>
        </row>
        <row r="14">
          <cell r="C14">
            <v>669.35</v>
          </cell>
          <cell r="F14">
            <v>669.35</v>
          </cell>
          <cell r="G14">
            <v>53.32</v>
          </cell>
          <cell r="H14">
            <v>51.01</v>
          </cell>
          <cell r="I14">
            <v>528.19</v>
          </cell>
        </row>
        <row r="15">
          <cell r="C15">
            <v>388076.7</v>
          </cell>
          <cell r="F15">
            <v>388076.7</v>
          </cell>
          <cell r="G15">
            <v>26671.66</v>
          </cell>
          <cell r="H15">
            <v>23751.23</v>
          </cell>
          <cell r="I15">
            <v>270689.89</v>
          </cell>
        </row>
        <row r="18">
          <cell r="C18">
            <v>27350.65</v>
          </cell>
          <cell r="F18">
            <v>30782.79</v>
          </cell>
          <cell r="G18">
            <v>1703.94</v>
          </cell>
          <cell r="H18">
            <v>1140.16</v>
          </cell>
          <cell r="I18">
            <v>14564.66</v>
          </cell>
        </row>
        <row r="20">
          <cell r="F20">
            <v>18490.6</v>
          </cell>
          <cell r="G20">
            <v>1281.64</v>
          </cell>
          <cell r="H20">
            <v>923.54</v>
          </cell>
          <cell r="I20">
            <v>13823.57</v>
          </cell>
        </row>
        <row r="22">
          <cell r="F22">
            <v>20140.1</v>
          </cell>
          <cell r="G22">
            <v>1395.35</v>
          </cell>
          <cell r="H22">
            <v>1008.06</v>
          </cell>
          <cell r="I22">
            <v>13448.03</v>
          </cell>
        </row>
        <row r="24">
          <cell r="F24">
            <v>14236.9</v>
          </cell>
          <cell r="G24">
            <v>986.27</v>
          </cell>
          <cell r="H24">
            <v>712.49</v>
          </cell>
          <cell r="I24">
            <v>10793.89</v>
          </cell>
        </row>
        <row r="26">
          <cell r="F26">
            <v>37588.8</v>
          </cell>
          <cell r="G26">
            <v>2603.2</v>
          </cell>
          <cell r="H26">
            <v>1844.46</v>
          </cell>
          <cell r="I26">
            <v>28473.21</v>
          </cell>
        </row>
        <row r="31">
          <cell r="C31">
            <v>9560.04</v>
          </cell>
          <cell r="F31">
            <v>10740.4</v>
          </cell>
          <cell r="G31">
            <v>587.09</v>
          </cell>
          <cell r="H31">
            <v>405.69</v>
          </cell>
          <cell r="I31">
            <v>4948.53</v>
          </cell>
        </row>
        <row r="34">
          <cell r="F34">
            <v>18612.22</v>
          </cell>
          <cell r="G34">
            <v>1218.2</v>
          </cell>
          <cell r="H34">
            <v>881.96</v>
          </cell>
          <cell r="I34">
            <v>12835.45</v>
          </cell>
        </row>
        <row r="35">
          <cell r="C35">
            <v>18607.67</v>
          </cell>
          <cell r="F35">
            <v>18739.98</v>
          </cell>
          <cell r="G35">
            <v>986.75</v>
          </cell>
          <cell r="H35">
            <v>723.93</v>
          </cell>
          <cell r="I35">
            <v>8714.08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80">
          <cell r="C180">
            <v>916.6</v>
          </cell>
          <cell r="F180">
            <v>6661.13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5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42369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27749.65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5744.67+12484.42+5041.86+6782.18+1932+6464.16</f>
        <v>38449.29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144363.87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2847.38+'[2]Page1'!$F$24</f>
        <v>17084.28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3698.12+'[2]Page1'!$F$20+'[1]TDSheet'!$E$184</f>
        <v>22952.999999999996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f>128.21+3137.76+'[2]Page1'!$G$20+'[2]Page1'!$H$20+'[2]Page1'!$I$20+'[1]TDSheet'!$F$184</f>
        <v>20186.38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16464.16+G14-G15</f>
        <v>19230.779999999995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f>3078.18</f>
        <v>3078.18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27749.65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44857.85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3507.16+'[2]Page1'!$F$34</f>
        <v>22119.38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4028.02+'[2]Page1'!$F$22</f>
        <v>24168.12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1198+'[2]Page1'!$F$7</f>
        <v>7188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7517.76+'[2]Page1'!$F$26</f>
        <v>45106.560000000005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124828.31000000001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2678.05+6157.61+2672.73+3325.48+963.78+3137.76+'[2]Page1'!$I$7+'[2]Page1'!$I$20+'[2]Page1'!$I$22+'[2]Page1'!$I$24+'[2]Page1'!$I$26+'[2]Page1'!$I$34</f>
        <v>102831.8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f>221.2+583.86+272.38+312.82+93.03+287.21+'[2]Page1'!$G$7+'[2]Page1'!$G$20+'[2]Page1'!$G$22+'[2]Page1'!$G$24+'[2]Page1'!$G$26+'[2]Page1'!$G$34</f>
        <v>9669.960000000003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f>'[2]Page1'!$H$7+'[2]Page1'!$H$20+'[2]Page1'!$H$22+'[2]Page1'!$H$24+'[2]Page1'!$H$26+'[2]Page1'!$H$34</f>
        <v>5665.42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6661.13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f>'[1]TDSheet'!$E$181+'[1]TDSheet'!$E$182+'[1]TDSheet'!$E$183+'[1]TDSheet'!$E$184+'[1]TDSheet'!$E$185+'[1]TDSheet'!$E$186</f>
        <v>5744.53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f>'[3]TDSheet'!$F$180</f>
        <v>6661.13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f>'[3]TDSheet'!$C$180</f>
        <v>916.6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f>0</f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152577.96000000002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44857.85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57984.84999999999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3078.18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1.64</v>
      </c>
      <c r="F42" s="80" t="s">
        <v>136</v>
      </c>
      <c r="G42" s="60">
        <v>3810334293</v>
      </c>
      <c r="H42" s="61">
        <f>G13</f>
        <v>17084.28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22119.38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24168.12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7188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45106.560000000005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118744.51999999999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208685.83999999997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309.391553195171</v>
      </c>
      <c r="E63" s="76">
        <f>E64/117.48</f>
        <v>802.5789070480082</v>
      </c>
      <c r="F63" s="76">
        <f>F64/12</f>
        <v>1710.7625</v>
      </c>
      <c r="G63" s="77">
        <f>G64/18.26</f>
        <v>2503.486308871851</v>
      </c>
      <c r="H63" s="78">
        <f>H64/0.88</f>
        <v>905.8750000000001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76808.86+'[2]Page1'!$F$15</f>
        <v>464885.56</v>
      </c>
      <c r="E64" s="65">
        <f>13108.86+'[2]Page1'!$F$12+'[2]Page1'!$F$9</f>
        <v>94286.97</v>
      </c>
      <c r="F64" s="65">
        <f>1447.73+'[2]Page1'!$F$13+'[2]Page1'!$F$35</f>
        <v>20529.15</v>
      </c>
      <c r="G64" s="72">
        <f>3113.78+'[2]Page1'!$F$18+'[2]Page1'!$F$31+1076.69</f>
        <v>45713.66</v>
      </c>
      <c r="H64" s="68">
        <f>127.82+'[2]Page1'!$F$14</f>
        <v>797.1700000000001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5965.32+'[2]Page1'!$G$15+'[2]Page1'!$H$15+'[2]Page1'!$I$15</f>
        <v>327078.10000000003</v>
      </c>
      <c r="E65" s="65">
        <f>1475.93+4988.16+'[2]Page1'!$G$9+'[2]Page1'!$H$9+'[2]Page1'!$I$9+'[2]Page1'!$G$12+'[2]Page1'!$H$12+'[2]Page1'!$I$12</f>
        <v>48631.229999999996</v>
      </c>
      <c r="F65" s="65">
        <f>214.55+791.2+'[2]Page1'!$G$13+'[2]Page1'!$H$13+'[2]Page1'!$I$13+'[2]Page1'!$G$35+'[2]Page1'!$H$35+'[2]Page1'!$I$35</f>
        <v>15271.130000000001</v>
      </c>
      <c r="G65" s="69">
        <f>415.74+1404.81+136.58+485.82+'[2]Page1'!$G$18+'[2]Page1'!$H$18+'[2]Page1'!$I$18+'[2]Page1'!$G$31+'[2]Page1'!$H$31+'[2]Page1'!$I$31</f>
        <v>25793.019999999997</v>
      </c>
      <c r="H65" s="69">
        <f>102.95+17.72+'[2]Page1'!$G$14+'[2]Page1'!$H$14+'[2]Page1'!$I$14</f>
        <v>753.19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137807.45999999996</v>
      </c>
      <c r="E66" s="76">
        <f>E64-E65</f>
        <v>45655.740000000005</v>
      </c>
      <c r="F66" s="76">
        <f>F64-F65</f>
        <v>5258.02</v>
      </c>
      <c r="G66" s="78">
        <f>G64-G65</f>
        <v>19920.640000000007</v>
      </c>
      <c r="H66" s="78">
        <f>H64-H65</f>
        <v>43.98000000000002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76808.86+'[2]Page1'!$C$15</f>
        <v>464885.56</v>
      </c>
      <c r="E67" s="70">
        <f>12447.56+'[2]Page1'!$C$9+'[2]Page1'!$C$12</f>
        <v>95031.79</v>
      </c>
      <c r="F67" s="70">
        <f>1808.55+'[2]Page1'!$C$13+'[2]Page1'!$C$35</f>
        <v>20757.659999999996</v>
      </c>
      <c r="G67" s="71">
        <f>3504.97+1188.16+'[2]Page1'!$C$18+'[2]Page1'!$C$31</f>
        <v>41603.82000000001</v>
      </c>
      <c r="H67" s="71">
        <f>'[2]Page1'!$C$14</f>
        <v>669.35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744.8199999999924</v>
      </c>
      <c r="F68" s="44">
        <f>F67-F64</f>
        <v>228.50999999999476</v>
      </c>
      <c r="G68" s="44">
        <f>G67-G64</f>
        <v>-4109.8399999999965</v>
      </c>
      <c r="H68" s="44">
        <f>H67-H64</f>
        <v>-127.82000000000005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105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-3264.3300000000095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2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/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2016-03-24T08:07:14Z</dcterms:modified>
  <cp:category/>
  <cp:version/>
  <cp:contentType/>
  <cp:contentStatus/>
</cp:coreProperties>
</file>