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<sst xmlns="http://schemas.openxmlformats.org/spreadsheetml/2006/main" count="289" uniqueCount="186">
  <si>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</si>
  <si>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</si>
  <si>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</si>
  <si>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</si>
  <si>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</si>
  <si>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</si>
  <si>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</si>
  <si>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</si>
  <si>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</si>
  <si>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</si>
  <si>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</si>
  <si>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</si>
  <si>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</si>
  <si>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</si>
  <si>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</si>
  <si>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</si>
  <si>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</si>
  <si>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</si>
  <si>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</si>
  <si>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</si>
  <si>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</si>
  <si>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</si>
  <si>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</si>
  <si>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</si>
  <si>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</si>
  <si>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</si>
  <si>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</si>
  <si>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</si>
  <si>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</si>
  <si>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</si>
  <si>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</si>
  <si>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</si>
  <si>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</si>
  <si>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</si>
  <si>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</si>
  <si>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</si>
  <si>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</si>
  <si>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</si>
  <si>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</si>
  <si>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</si>
  <si>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</si>
  <si>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</si>
  <si>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</si>
  <si>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</si>
  <si>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</si>
  <si>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</si>
  <si>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</si>
  <si>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</si>
  <si>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</si>
  <si>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</si>
  <si>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</si>
  <si>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</si>
  <si>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</si>
  <si>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</si>
  <si>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</si>
  <si>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</si>
  <si>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</si>
  <si>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</si>
  <si>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</si>
  <si>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</si>
  <si>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</si>
  <si>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</si>
  <si>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</si>
  <si>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</si>
  <si>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</si>
  <si>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</si>
  <si>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</si>
  <si>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</si>
  <si>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</si>
  <si>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</si>
  <si>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</si>
  <si>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</si>
  <si>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</si>
  <si>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</si>
  <si>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</si>
  <si>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</si>
  <si>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</si>
  <si>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</si>
  <si>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</si>
  <si>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</si>
  <si>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</si>
  <si>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</si>
  <si>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</si>
  <si>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</si>
  <si>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</si>
  <si>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</si>
  <si>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</si>
  <si>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</si>
  <si>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</si>
  <si>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</si>
  <si>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</si>
  <si>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</si>
  <si>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</si>
  <si>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</si>
  <si>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</si>
  <si>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</si>
  <si>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</si>
  <si>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</si>
  <si>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</si>
  <si>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</si>
  <si>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</si>
  <si>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</si>
  <si>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</si>
  <si>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</si>
  <si>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</si>
  <si>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</si>
  <si>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</si>
  <si>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</si>
  <si>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</si>
  <si>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</si>
  <si>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</si>
  <si>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</si>
  <si>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</si>
  <si>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</si>
  <si>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</si>
  <si>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</si>
  <si>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</si>
  <si>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</si>
  <si>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</si>
  <si>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</si>
  <si>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</si>
  <si>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</si>
  <si>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</si>
  <si>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</si>
  <si>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</si>
  <si>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</si>
  <si>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</si>
  <si>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</si>
  <si>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</si>
  <si>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</si>
  <si>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</si>
  <si>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</si>
  <si>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</si>
  <si>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</si>
  <si>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</si>
  <si>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</si>
  <si>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</si>
  <si>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</si>
  <si>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</si>
  <si>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</si>
  <si>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</si>
  <si>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</si>
  <si>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</si>
  <si>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</si>
  <si>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</si>
  <si>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</si>
  <si>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</si>
  <si>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</si>
  <si>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</si>
  <si>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</si>
  <si>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</si>
  <si>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</si>
  <si>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</si>
  <si>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</si>
  <si>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</si>
  <si>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</si>
  <si>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</si>
  <si>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</si>
  <si>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</si>
  <si>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</si>
  <si>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</si>
  <si>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</si>
  <si>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</si>
  <si>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</si>
  <si>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</si>
  <si>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</si>
  <si>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</si>
  <si>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</si>
  <si>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</si>
  <si>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</si>
  <si>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</si>
  <si>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</si>
  <si>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</si>
  <si>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</si>
  <si>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</si>
  <si>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</si>
  <si>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</si>
  <si>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</si>
  <si>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</si>
  <si>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</si>
  <si>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</si>
  <si>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</si>
  <si>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</si>
  <si>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</si>
  <si>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Шахтерская, д. 28  </t>
    </r>
    <r>
      <rPr>
        <b/>
        <sz val="12"/>
        <color indexed="10"/>
        <rFont val="Arial"/>
        <family val="2"/>
      </rPr>
      <t>за 2022 год</t>
    </r>
  </si>
  <si>
    <t>Оплачено за 2022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</si>
</sst>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3" t="s">
        <v>184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1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6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7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8">
        <v>44926</v>
      </c>
      <c r="H6" s="5"/>
    </row>
    <row r="7" spans="1:8" ht="38.25" customHeight="1" thickBot="1">
      <c r="A7" s="188" t="s">
        <v>13</v>
      </c>
      <c r="B7" s="189"/>
      <c r="C7" s="189"/>
      <c r="D7" s="190"/>
      <c r="E7" s="190"/>
      <c r="F7" s="190"/>
      <c r="G7" s="189"/>
      <c r="H7" s="191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7">
        <v>9645.14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1">
        <v>36820.26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1" t="s">
        <v>23</v>
      </c>
      <c r="E12" s="142"/>
      <c r="F12" s="143"/>
      <c r="G12" s="72">
        <f>G13+G14+G20+G21+G22+G23+G32</f>
        <v>7535.04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29"/>
      <c r="G13" s="59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29"/>
      <c r="G14" s="73">
        <f>G32+2683.92</f>
        <v>2683.92</v>
      </c>
      <c r="H14" s="5"/>
    </row>
    <row r="15" spans="1:8" ht="26.25" customHeight="1" thickBot="1">
      <c r="A15" s="4"/>
      <c r="B15" s="6"/>
      <c r="C15" s="3" t="s">
        <v>16</v>
      </c>
      <c r="D15" s="127" t="s">
        <v>146</v>
      </c>
      <c r="E15" s="128"/>
      <c r="F15" s="129"/>
      <c r="G15" s="74">
        <v>10218.58</v>
      </c>
      <c r="H15" s="5"/>
    </row>
    <row r="16" spans="1:8" ht="13.5" customHeight="1" thickBot="1">
      <c r="A16" s="4"/>
      <c r="B16" s="6"/>
      <c r="C16" s="3" t="s">
        <v>16</v>
      </c>
      <c r="D16" s="127" t="s">
        <v>147</v>
      </c>
      <c r="E16" s="128"/>
      <c r="F16" s="129"/>
      <c r="G16" s="75">
        <v>1705.64</v>
      </c>
      <c r="H16" s="43"/>
    </row>
    <row r="17" spans="1:8" ht="13.5" customHeight="1" thickBot="1">
      <c r="A17" s="4"/>
      <c r="B17" s="6"/>
      <c r="C17" s="3" t="s">
        <v>16</v>
      </c>
      <c r="D17" s="127" t="s">
        <v>148</v>
      </c>
      <c r="E17" s="128"/>
      <c r="F17" s="129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29"/>
      <c r="G18" s="13">
        <f>G10</f>
        <v>9645.14</v>
      </c>
      <c r="H18" s="41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29"/>
      <c r="G19" s="61">
        <f>G18+G15-G17</f>
        <v>19863.72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59">
        <v>4851.12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8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8">
        <v>0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3" t="s">
        <v>175</v>
      </c>
      <c r="E24" s="134"/>
      <c r="F24" s="135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0" t="s">
        <v>35</v>
      </c>
      <c r="E25" s="131"/>
      <c r="F25" s="132"/>
      <c r="G25" s="70">
        <f>G26+G33</f>
        <v>32358.94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1" t="s">
        <v>38</v>
      </c>
      <c r="E26" s="142"/>
      <c r="F26" s="143"/>
      <c r="G26" s="65">
        <v>32358.94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29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29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29"/>
      <c r="G30" s="88"/>
      <c r="H30" s="66"/>
      <c r="I30" s="63"/>
    </row>
    <row r="31" spans="1:9" ht="13.5" customHeight="1" thickBot="1">
      <c r="A31" s="4"/>
      <c r="B31" s="12"/>
      <c r="C31" s="3"/>
      <c r="D31" s="127" t="s">
        <v>159</v>
      </c>
      <c r="E31" s="128"/>
      <c r="F31" s="128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38" t="s">
        <v>179</v>
      </c>
      <c r="E32" s="139"/>
      <c r="F32" s="14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27" t="s">
        <v>160</v>
      </c>
      <c r="E33" s="128"/>
      <c r="F33" s="128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7" t="s">
        <v>171</v>
      </c>
      <c r="E34" s="128"/>
      <c r="F34" s="144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27" t="s">
        <v>162</v>
      </c>
      <c r="E35" s="128"/>
      <c r="F35" s="128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27" t="s">
        <v>161</v>
      </c>
      <c r="E36" s="128"/>
      <c r="F36" s="128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27" t="s">
        <v>180</v>
      </c>
      <c r="E37" s="128"/>
      <c r="F37" s="128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7" t="s">
        <v>51</v>
      </c>
      <c r="E38" s="128"/>
      <c r="F38" s="129"/>
      <c r="G38" s="60">
        <f>G25+G40</f>
        <v>52222.66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29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7" t="s">
        <v>55</v>
      </c>
      <c r="E40" s="128"/>
      <c r="F40" s="129"/>
      <c r="G40" s="61">
        <f>G19</f>
        <v>19863.72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7" t="s">
        <v>57</v>
      </c>
      <c r="E41" s="128"/>
      <c r="F41" s="129"/>
      <c r="G41" s="44">
        <f>G11+G12+G31-G25</f>
        <v>11996.360000000004</v>
      </c>
      <c r="H41" s="44"/>
    </row>
    <row r="42" spans="1:8" ht="38.25" customHeight="1" thickBot="1">
      <c r="A42" s="124" t="s">
        <v>58</v>
      </c>
      <c r="B42" s="125"/>
      <c r="C42" s="125"/>
      <c r="D42" s="125"/>
      <c r="E42" s="125"/>
      <c r="F42" s="189"/>
      <c r="G42" s="125"/>
      <c r="H42" s="19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0</v>
      </c>
      <c r="F45" s="64" t="s">
        <v>133</v>
      </c>
      <c r="G45" s="54">
        <v>3848006622</v>
      </c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4851.12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0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7"/>
      <c r="G49" s="129"/>
      <c r="H49" s="55">
        <f>SUM(H44:H48)</f>
        <v>4851.12</v>
      </c>
    </row>
    <row r="50" spans="1:8" ht="19.5" customHeight="1" thickBot="1">
      <c r="A50" s="124" t="s">
        <v>64</v>
      </c>
      <c r="B50" s="125"/>
      <c r="C50" s="125"/>
      <c r="D50" s="125"/>
      <c r="E50" s="125"/>
      <c r="F50" s="125"/>
      <c r="G50" s="125"/>
      <c r="H50" s="126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5" t="s">
        <v>135</v>
      </c>
      <c r="E51" s="146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5" t="s">
        <v>69</v>
      </c>
      <c r="E52" s="146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45" t="s">
        <v>70</v>
      </c>
      <c r="E53" s="146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5" t="s">
        <v>72</v>
      </c>
      <c r="E54" s="146"/>
      <c r="F54" s="102">
        <v>0</v>
      </c>
      <c r="G54" s="100"/>
      <c r="H54" s="103"/>
    </row>
    <row r="55" spans="1:8" ht="18.75" customHeight="1" thickBot="1">
      <c r="A55" s="192" t="s">
        <v>73</v>
      </c>
      <c r="B55" s="193"/>
      <c r="C55" s="193"/>
      <c r="D55" s="193"/>
      <c r="E55" s="193"/>
      <c r="F55" s="193"/>
      <c r="G55" s="193"/>
      <c r="H55" s="194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5" t="s">
        <v>57</v>
      </c>
      <c r="E61" s="196"/>
      <c r="F61" s="51">
        <f>D68+E68+F68+G68+H68</f>
        <v>-311.6500000000001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7"/>
      <c r="F63" s="118"/>
      <c r="G63" s="119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D66/499.66</f>
        <v>6.78205179522075</v>
      </c>
      <c r="E65" s="89"/>
      <c r="F65" s="89"/>
      <c r="G65" s="120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2">
        <v>3388.72</v>
      </c>
      <c r="E66" s="87"/>
      <c r="F66" s="87"/>
      <c r="G66" s="121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2">
        <v>3700.37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-311.6500000000001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f>D66</f>
        <v>3388.72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54" t="s">
        <v>137</v>
      </c>
      <c r="E71" s="155"/>
      <c r="F71" s="155"/>
      <c r="G71" s="155"/>
      <c r="H71" s="15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7" t="s">
        <v>137</v>
      </c>
      <c r="E72" s="158"/>
      <c r="F72" s="158"/>
      <c r="G72" s="158"/>
      <c r="H72" s="159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24" t="s">
        <v>100</v>
      </c>
      <c r="B74" s="125"/>
      <c r="C74" s="125"/>
      <c r="D74" s="125"/>
      <c r="E74" s="125"/>
      <c r="F74" s="125"/>
      <c r="G74" s="125"/>
      <c r="H74" s="126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98"/>
      <c r="F75" s="199"/>
      <c r="G75" s="200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98"/>
      <c r="F76" s="199"/>
      <c r="G76" s="200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98"/>
      <c r="F77" s="199"/>
      <c r="G77" s="200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70"/>
      <c r="F78" s="171"/>
      <c r="G78" s="172"/>
      <c r="H78" s="93"/>
    </row>
    <row r="79" spans="1:8" ht="25.5" customHeight="1" thickBot="1">
      <c r="A79" s="124" t="s">
        <v>106</v>
      </c>
      <c r="B79" s="125"/>
      <c r="C79" s="125"/>
      <c r="D79" s="125"/>
      <c r="E79" s="125"/>
      <c r="F79" s="125"/>
      <c r="G79" s="125"/>
      <c r="H79" s="126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60">
        <v>1</v>
      </c>
      <c r="F80" s="161"/>
      <c r="G80" s="162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3">
        <v>1</v>
      </c>
      <c r="F81" s="164"/>
      <c r="G81" s="165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67" t="s">
        <v>152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157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1" t="s">
        <v>114</v>
      </c>
      <c r="D88" s="152"/>
      <c r="E88" s="153"/>
    </row>
    <row r="89" spans="1:5" ht="18.75" customHeight="1" thickBot="1">
      <c r="A89" s="25">
        <v>2</v>
      </c>
      <c r="B89" s="4" t="s">
        <v>115</v>
      </c>
      <c r="C89" s="151" t="s">
        <v>116</v>
      </c>
      <c r="D89" s="152"/>
      <c r="E89" s="153"/>
    </row>
    <row r="90" spans="1:5" ht="16.5" customHeight="1" thickBot="1">
      <c r="A90" s="25">
        <v>3</v>
      </c>
      <c r="B90" s="4" t="s">
        <v>117</v>
      </c>
      <c r="C90" s="151" t="s">
        <v>118</v>
      </c>
      <c r="D90" s="152"/>
      <c r="E90" s="153"/>
    </row>
    <row r="91" spans="1:5" ht="13.5" thickBot="1">
      <c r="A91" s="25">
        <v>4</v>
      </c>
      <c r="B91" s="4" t="s">
        <v>16</v>
      </c>
      <c r="C91" s="151" t="s">
        <v>119</v>
      </c>
      <c r="D91" s="152"/>
      <c r="E91" s="153"/>
    </row>
    <row r="92" spans="1:5" ht="24" customHeight="1" thickBot="1">
      <c r="A92" s="25">
        <v>5</v>
      </c>
      <c r="B92" s="4" t="s">
        <v>85</v>
      </c>
      <c r="C92" s="151" t="s">
        <v>120</v>
      </c>
      <c r="D92" s="152"/>
      <c r="E92" s="153"/>
    </row>
    <row r="93" spans="1:5" ht="21" customHeight="1" thickBot="1">
      <c r="A93" s="26">
        <v>6</v>
      </c>
      <c r="B93" s="27" t="s">
        <v>121</v>
      </c>
      <c r="C93" s="151" t="s">
        <v>122</v>
      </c>
      <c r="D93" s="152"/>
      <c r="E93" s="153"/>
    </row>
    <row r="95" spans="2:3" ht="15">
      <c r="B95" s="197" t="s">
        <v>163</v>
      </c>
      <c r="C95" s="197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8">
        <v>548.26</v>
      </c>
      <c r="D97" s="116"/>
      <c r="E97" s="85"/>
      <c r="F97" s="85">
        <f>C97+D97-E97</f>
        <v>548.26</v>
      </c>
    </row>
    <row r="98" spans="2:6" ht="22.5">
      <c r="B98" s="84" t="s">
        <v>167</v>
      </c>
      <c r="C98" s="78">
        <v>0</v>
      </c>
      <c r="D98" s="116"/>
      <c r="E98" s="85"/>
      <c r="F98" s="85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10:F10"/>
    <mergeCell ref="D11:F11"/>
    <mergeCell ref="D12:F12"/>
    <mergeCell ref="D13:F13"/>
    <mergeCell ref="D14:F14"/>
    <mergeCell ref="D15:F15"/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2023-03-02T06:31:40Z</dcterms:modified>
  <cp:category/>
  <cp:version/>
  <cp:contentType/>
  <cp:contentStatus/>
</cp:coreProperties>
</file>