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'Лист3'!$A$1:$M$31</definedName>
  </definedNames>
  <calcPr fullCalcOnLoad="1"/>
</workbook>
</file>

<file path=xl/sharedStrings.xml><?xml version="1.0" encoding="utf-8"?>
<sst xmlns="http://schemas.openxmlformats.org/spreadsheetml/2006/main" count="89" uniqueCount="59">
  <si>
    <t>О Т Ч Е Т по М К Д</t>
  </si>
  <si>
    <t>за период с 01.01.2013 г. по 31.12.2013 г.</t>
  </si>
  <si>
    <t>ФРУНЗЕ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</si>
  <si>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</si>
  <si>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</si>
  <si>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</si>
  <si>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</si>
  <si>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</si>
  <si>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</si>
  <si>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</si>
  <si>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</si>
  <si>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</si>
  <si>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</si>
  <si>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</si>
  <si>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</si>
  <si>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</si>
  <si>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</si>
  <si>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</si>
  <si>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</si>
  <si>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</si>
  <si>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</si>
  <si>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</si>
  <si>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</si>
  <si>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</si>
  <si>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</si>
  <si>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</si>
  <si>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</si>
  <si>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</si>
  <si>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</si>
  <si>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</si>
  <si>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</si>
  <si>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</si>
  <si>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</si>
  <si>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</si>
  <si>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</si>
  <si>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</si>
  <si>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</si>
  <si>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</si>
  <si>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</si>
  <si>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</si>
  <si>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</si>
  <si>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</si>
  <si>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</si>
  <si>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</si>
  <si>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</si>
  <si>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</si>
  <si>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</si>
  <si>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</si>
  <si>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Фрунзе</t>
  </si>
  <si>
    <t>Ремонт подъездов</t>
  </si>
  <si>
    <t>17 Ж/3</t>
  </si>
  <si>
    <t>2 подъезд ремонт кровли</t>
  </si>
  <si>
    <t>выполнено</t>
  </si>
  <si>
    <t>Ремонт входных дверей</t>
  </si>
  <si>
    <t>Цоколь</t>
  </si>
  <si>
    <t>18 м2</t>
  </si>
  <si>
    <t>Плотницкие работы</t>
  </si>
  <si>
    <t>план 2016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</si>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</sst>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0" fontId="9" fillId="0" borderId="4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J14" sqref="J14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 customHeight="1">
      <c r="A3" s="4"/>
      <c r="B3" s="6" t="s">
        <v>2</v>
      </c>
      <c r="C3" s="7">
        <v>18</v>
      </c>
      <c r="D3" s="8"/>
    </row>
    <row r="4" spans="2:4" ht="15" customHeight="1">
      <c r="B4" s="9" t="s">
        <v>3</v>
      </c>
      <c r="C4" s="10">
        <v>777.8</v>
      </c>
      <c r="D4" s="11" t="s">
        <v>4</v>
      </c>
    </row>
    <row r="5" spans="2:4" ht="15.75" customHeight="1">
      <c r="B5" s="9" t="s">
        <v>5</v>
      </c>
      <c r="C5" s="10">
        <v>652.8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61">
        <v>10496.76</v>
      </c>
      <c r="E9" s="62"/>
      <c r="F9" s="23">
        <f>8817.11+1169.45</f>
        <v>9986.560000000001</v>
      </c>
      <c r="G9" s="8">
        <f>D9-F9</f>
        <v>510.1999999999989</v>
      </c>
      <c r="H9" s="8"/>
    </row>
    <row r="10" spans="1:8" ht="18" customHeight="1">
      <c r="A10" s="20"/>
      <c r="B10" s="21" t="s">
        <v>15</v>
      </c>
      <c r="C10" s="22" t="s">
        <v>14</v>
      </c>
      <c r="D10" s="61">
        <v>16685.64</v>
      </c>
      <c r="E10" s="62"/>
      <c r="F10" s="23">
        <f>13901.29+1859.28</f>
        <v>15760.570000000002</v>
      </c>
      <c r="G10" s="8">
        <f>D10-F10</f>
        <v>925.0699999999979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10" ht="39" customHeight="1">
      <c r="A14" s="30"/>
      <c r="B14" s="33" t="s">
        <v>13</v>
      </c>
      <c r="C14" s="22" t="s">
        <v>14</v>
      </c>
      <c r="D14" s="22">
        <f>D9</f>
        <v>10496.76</v>
      </c>
      <c r="E14" s="22">
        <f>D14</f>
        <v>10496.76</v>
      </c>
      <c r="F14" s="22">
        <f>F9</f>
        <v>9986.560000000001</v>
      </c>
      <c r="G14" s="34" t="s">
        <v>22</v>
      </c>
      <c r="J14" s="1" t="s">
        <v>58</v>
      </c>
    </row>
    <row r="15" spans="1:14" ht="22.5">
      <c r="A15" s="30"/>
      <c r="B15" s="33" t="s">
        <v>23</v>
      </c>
      <c r="C15" s="22" t="s">
        <v>14</v>
      </c>
      <c r="D15" s="22">
        <v>18174.12</v>
      </c>
      <c r="E15" s="22">
        <f>D15</f>
        <v>18174.12</v>
      </c>
      <c r="F15" s="22">
        <f>15142.91+2025.13</f>
        <v>17168.04</v>
      </c>
      <c r="G15" s="35" t="s">
        <v>22</v>
      </c>
      <c r="N15" s="1">
        <f>F15*100/D15</f>
        <v>94.46421614911755</v>
      </c>
    </row>
    <row r="16" spans="1:14" ht="25.5">
      <c r="A16" s="30"/>
      <c r="B16" s="33" t="s">
        <v>24</v>
      </c>
      <c r="C16" s="22" t="s">
        <v>14</v>
      </c>
      <c r="D16" s="22">
        <v>32336.34</v>
      </c>
      <c r="E16" s="22">
        <f>D16</f>
        <v>32336.34</v>
      </c>
      <c r="F16" s="22">
        <f>26195.12+3636.59</f>
        <v>29831.71</v>
      </c>
      <c r="G16" s="35" t="s">
        <v>22</v>
      </c>
      <c r="N16" s="1">
        <f>F16*100/D16</f>
        <v>92.25444190653612</v>
      </c>
    </row>
    <row r="17" spans="1:14" ht="22.5">
      <c r="A17" s="30"/>
      <c r="B17" s="33" t="s">
        <v>25</v>
      </c>
      <c r="C17" s="22" t="s">
        <v>14</v>
      </c>
      <c r="D17" s="22">
        <v>5405.4</v>
      </c>
      <c r="E17" s="22">
        <f>D17</f>
        <v>5405.4</v>
      </c>
      <c r="F17" s="22">
        <f>4325.12+600.29</f>
        <v>4925.41</v>
      </c>
      <c r="G17" s="35" t="s">
        <v>22</v>
      </c>
      <c r="N17" s="1">
        <f>F17*100/D17</f>
        <v>91.12017612017613</v>
      </c>
    </row>
    <row r="18" spans="1:14" ht="25.5">
      <c r="A18" s="30"/>
      <c r="B18" s="33" t="s">
        <v>26</v>
      </c>
      <c r="C18" s="22" t="s">
        <v>14</v>
      </c>
      <c r="D18" s="22">
        <v>10549.36</v>
      </c>
      <c r="E18" s="22">
        <f>D18</f>
        <v>10549.36</v>
      </c>
      <c r="F18" s="22">
        <f>7764.35+1381.66</f>
        <v>9146.01</v>
      </c>
      <c r="G18" s="35" t="s">
        <v>22</v>
      </c>
      <c r="N18" s="1">
        <f>F18*100/D18</f>
        <v>86.69729727680162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15095.000000000004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16685.64</v>
      </c>
      <c r="E22" s="36"/>
      <c r="F22" s="40">
        <f>H31</f>
        <v>155.37</v>
      </c>
      <c r="G22" s="36">
        <f>D22-F22</f>
        <v>16530.27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15095.000000000004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3" s="60" customFormat="1" ht="22.5">
      <c r="A26" s="56" t="s">
        <v>50</v>
      </c>
      <c r="B26" s="56" t="s">
        <v>47</v>
      </c>
      <c r="C26" s="56" t="s">
        <v>48</v>
      </c>
      <c r="D26" s="56">
        <v>18</v>
      </c>
      <c r="E26" s="56">
        <v>2</v>
      </c>
      <c r="F26" s="56" t="s">
        <v>51</v>
      </c>
      <c r="G26" s="56"/>
      <c r="H26" s="56">
        <v>155.37</v>
      </c>
      <c r="I26" s="56">
        <v>45.09</v>
      </c>
      <c r="J26" s="58">
        <v>41453</v>
      </c>
      <c r="K26" s="56" t="s">
        <v>52</v>
      </c>
      <c r="L26" s="57" t="s">
        <v>52</v>
      </c>
      <c r="M26" s="59"/>
    </row>
    <row r="27" spans="1:13" ht="22.5">
      <c r="A27" s="8"/>
      <c r="B27" s="8" t="s">
        <v>47</v>
      </c>
      <c r="C27" s="8" t="s">
        <v>48</v>
      </c>
      <c r="D27" s="55">
        <v>18</v>
      </c>
      <c r="E27" s="8"/>
      <c r="F27" s="35" t="s">
        <v>53</v>
      </c>
      <c r="G27" s="8"/>
      <c r="H27" s="8"/>
      <c r="I27" s="8"/>
      <c r="J27" s="8" t="s">
        <v>57</v>
      </c>
      <c r="K27" s="8"/>
      <c r="L27" s="8"/>
      <c r="M27" s="8"/>
    </row>
    <row r="28" spans="1:13" ht="22.5">
      <c r="A28" s="8"/>
      <c r="B28" s="8" t="s">
        <v>47</v>
      </c>
      <c r="C28" s="8" t="s">
        <v>48</v>
      </c>
      <c r="D28" s="55">
        <v>18</v>
      </c>
      <c r="E28" s="8"/>
      <c r="F28" s="35" t="s">
        <v>49</v>
      </c>
      <c r="G28" s="8"/>
      <c r="H28" s="8"/>
      <c r="I28" s="8"/>
      <c r="J28" s="8" t="s">
        <v>57</v>
      </c>
      <c r="K28" s="8"/>
      <c r="L28" s="8"/>
      <c r="M28" s="8"/>
    </row>
    <row r="29" spans="1:13" ht="12.75">
      <c r="A29" s="8"/>
      <c r="B29" s="8" t="s">
        <v>47</v>
      </c>
      <c r="C29" s="8" t="s">
        <v>48</v>
      </c>
      <c r="D29" s="55">
        <v>18</v>
      </c>
      <c r="E29" s="8"/>
      <c r="F29" s="35" t="s">
        <v>54</v>
      </c>
      <c r="G29" s="8" t="s">
        <v>55</v>
      </c>
      <c r="H29" s="8"/>
      <c r="I29" s="8"/>
      <c r="J29" s="8" t="s">
        <v>57</v>
      </c>
      <c r="K29" s="8"/>
      <c r="L29" s="8"/>
      <c r="M29" s="8"/>
    </row>
    <row r="30" spans="1:13" ht="22.5">
      <c r="A30" s="8"/>
      <c r="B30" s="8" t="s">
        <v>47</v>
      </c>
      <c r="C30" s="8" t="s">
        <v>48</v>
      </c>
      <c r="D30" s="55">
        <v>18</v>
      </c>
      <c r="E30" s="8"/>
      <c r="F30" s="35" t="s">
        <v>56</v>
      </c>
      <c r="G30" s="8"/>
      <c r="H30" s="8"/>
      <c r="I30" s="8"/>
      <c r="J30" s="8" t="s">
        <v>57</v>
      </c>
      <c r="K30" s="8"/>
      <c r="L30" s="8"/>
      <c r="M30" s="8"/>
    </row>
    <row r="31" ht="12.75">
      <c r="H31" s="1">
        <f>SUM(H26)</f>
        <v>155.37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2014-04-15T23:52:11Z</dcterms:modified>
  <cp:category/>
  <cp:version/>
  <cp:contentType/>
  <cp:contentStatus/>
</cp:coreProperties>
</file>