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<sst xmlns="http://schemas.openxmlformats.org/spreadsheetml/2006/main" count="289" uniqueCount="186">
  <si>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</si>
  <si>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</si>
  <si>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</si>
  <si>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</si>
  <si>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</si>
  <si>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</si>
  <si>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</si>
  <si>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</si>
  <si>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</si>
  <si>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</si>
  <si>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</si>
  <si>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</si>
  <si>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</si>
  <si>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</si>
  <si>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</si>
  <si>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</si>
  <si>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</si>
  <si>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</si>
  <si>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</si>
  <si>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</si>
  <si>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</si>
  <si>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</si>
  <si>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</si>
  <si>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</si>
  <si>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</si>
  <si>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</si>
  <si>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</si>
  <si>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</si>
  <si>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</si>
  <si>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</si>
  <si>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</si>
  <si>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</si>
  <si>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</si>
  <si>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</si>
  <si>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</si>
  <si>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</si>
  <si>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</si>
  <si>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</si>
  <si>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</si>
  <si>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</si>
  <si>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</si>
  <si>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</si>
  <si>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</si>
  <si>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</si>
  <si>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</si>
  <si>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</si>
  <si>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</si>
  <si>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</si>
  <si>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</si>
  <si>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</si>
  <si>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</si>
  <si>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</si>
  <si>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</si>
  <si>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</si>
  <si>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</si>
  <si>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</si>
  <si>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</si>
  <si>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</si>
  <si>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</si>
  <si>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</si>
  <si>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</si>
  <si>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</si>
  <si>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</si>
  <si>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</si>
  <si>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</si>
  <si>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</si>
  <si>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</si>
  <si>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</si>
  <si>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</si>
  <si>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</si>
  <si>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</si>
  <si>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</si>
  <si>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</si>
  <si>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</si>
  <si>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</si>
  <si>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</si>
  <si>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</si>
  <si>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</si>
  <si>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</si>
  <si>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</si>
  <si>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</si>
  <si>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</si>
  <si>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</si>
  <si>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</si>
  <si>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</si>
  <si>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</si>
  <si>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</si>
  <si>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</si>
  <si>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</si>
  <si>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</si>
  <si>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</si>
  <si>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</si>
  <si>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</si>
  <si>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</si>
  <si>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</si>
  <si>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</si>
  <si>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</si>
  <si>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</si>
  <si>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</si>
  <si>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</si>
  <si>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</si>
  <si>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</si>
  <si>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</si>
  <si>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</si>
  <si>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</si>
  <si>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</si>
  <si>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</si>
  <si>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</si>
  <si>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</si>
  <si>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</si>
  <si>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</si>
  <si>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</si>
  <si>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</si>
  <si>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</si>
  <si>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</si>
  <si>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</si>
  <si>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</si>
  <si>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</si>
  <si>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</si>
  <si>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</si>
  <si>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</si>
  <si>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</si>
  <si>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</si>
  <si>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</si>
  <si>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</si>
  <si>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</si>
  <si>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</si>
  <si>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</si>
  <si>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</si>
  <si>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</si>
  <si>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</si>
  <si>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</si>
  <si>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</si>
  <si>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</si>
  <si>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</si>
  <si>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</si>
  <si>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</si>
  <si>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</si>
  <si>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</si>
  <si>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</si>
  <si>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</si>
  <si>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</si>
  <si>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</si>
  <si>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</si>
  <si>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</si>
  <si>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</si>
  <si>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</si>
  <si>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</si>
  <si>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</si>
  <si>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</si>
  <si>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</si>
  <si>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</si>
  <si>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</si>
  <si>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</si>
  <si>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</si>
  <si>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</si>
  <si>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</si>
  <si>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</si>
  <si>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</si>
  <si>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</si>
  <si>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</si>
  <si>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</si>
  <si>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</si>
  <si>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</si>
  <si>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</si>
  <si>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</si>
  <si>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</si>
  <si>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</si>
  <si>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</si>
  <si>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</si>
  <si>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</si>
  <si>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</si>
  <si>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</si>
  <si>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</si>
  <si>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</si>
  <si>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</si>
  <si>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</si>
  <si>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</si>
  <si>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</si>
  <si>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</si>
  <si>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</si>
  <si>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</si>
  <si>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</si>
  <si>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</si>
  <si>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24 Б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</si>
  <si>
    <t>Оплачено за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</si>
</sst>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4" t="s">
        <v>184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8">
        <v>44926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7">
        <v>36785.31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1">
        <v>129296.47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9" t="s">
        <v>23</v>
      </c>
      <c r="E12" s="200"/>
      <c r="F12" s="201"/>
      <c r="G12" s="72">
        <f>G13+G14+G20+G21+G22+G23+G31</f>
        <v>161235.96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9">
        <v>39363.12</v>
      </c>
      <c r="H13" s="5"/>
      <c r="L13" s="115">
        <f>G13+G14+G20+G21+G22+G23+G24-G32</f>
        <v>179170.52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3">
        <v>18226.92</v>
      </c>
      <c r="H14" s="5"/>
    </row>
    <row r="15" spans="1:8" ht="26.25" customHeight="1" thickBot="1">
      <c r="A15" s="4"/>
      <c r="B15" s="6"/>
      <c r="C15" s="3" t="s">
        <v>16</v>
      </c>
      <c r="D15" s="150" t="s">
        <v>146</v>
      </c>
      <c r="E15" s="151"/>
      <c r="F15" s="152"/>
      <c r="G15" s="74">
        <v>19559.77</v>
      </c>
      <c r="H15" s="5"/>
    </row>
    <row r="16" spans="1:13" ht="13.5" customHeight="1" thickBot="1">
      <c r="A16" s="4"/>
      <c r="B16" s="6"/>
      <c r="C16" s="3" t="s">
        <v>16</v>
      </c>
      <c r="D16" s="150" t="s">
        <v>147</v>
      </c>
      <c r="E16" s="151"/>
      <c r="F16" s="152"/>
      <c r="G16" s="75">
        <v>10782.03</v>
      </c>
      <c r="H16" s="43"/>
      <c r="M16" s="115">
        <f>G14+G31-G15</f>
        <v>-1332.8500000000022</v>
      </c>
    </row>
    <row r="17" spans="1:8" ht="13.5" customHeight="1" thickBot="1">
      <c r="A17" s="4"/>
      <c r="B17" s="6"/>
      <c r="C17" s="3" t="s">
        <v>16</v>
      </c>
      <c r="D17" s="150" t="s">
        <v>148</v>
      </c>
      <c r="E17" s="151"/>
      <c r="F17" s="152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G14</f>
        <v>18226.92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1">
        <f>G18+G15-G17</f>
        <v>37786.69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9">
        <v>42119.07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4" t="s">
        <v>141</v>
      </c>
      <c r="E21" s="175"/>
      <c r="F21" s="185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4" t="s">
        <v>142</v>
      </c>
      <c r="E22" s="175"/>
      <c r="F22" s="185"/>
      <c r="G22" s="58">
        <v>7017.09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6" t="s">
        <v>143</v>
      </c>
      <c r="E23" s="197"/>
      <c r="F23" s="198"/>
      <c r="G23" s="58">
        <v>54509.76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6" t="s">
        <v>175</v>
      </c>
      <c r="E24" s="197"/>
      <c r="F24" s="198"/>
      <c r="G24" s="58">
        <v>17934.56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4" t="s">
        <v>35</v>
      </c>
      <c r="E25" s="175"/>
      <c r="F25" s="185"/>
      <c r="G25" s="70">
        <f>G26+G33</f>
        <v>184838.29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5">
        <v>184838.29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8"/>
      <c r="H30" s="66"/>
      <c r="I30" s="63"/>
    </row>
    <row r="31" spans="1:9" ht="13.5" customHeight="1" thickBot="1">
      <c r="A31" s="4"/>
      <c r="B31" s="12"/>
      <c r="C31" s="3"/>
      <c r="D31" s="150" t="s">
        <v>159</v>
      </c>
      <c r="E31" s="151"/>
      <c r="F31" s="151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50" t="s">
        <v>179</v>
      </c>
      <c r="E32" s="151"/>
      <c r="F32" s="151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50" t="s">
        <v>160</v>
      </c>
      <c r="E33" s="151"/>
      <c r="F33" s="151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50" t="s">
        <v>171</v>
      </c>
      <c r="E34" s="151"/>
      <c r="F34" s="205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50" t="s">
        <v>162</v>
      </c>
      <c r="E35" s="151"/>
      <c r="F35" s="151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50" t="s">
        <v>161</v>
      </c>
      <c r="E36" s="151"/>
      <c r="F36" s="151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50" t="s">
        <v>180</v>
      </c>
      <c r="E37" s="151"/>
      <c r="F37" s="151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50" t="s">
        <v>51</v>
      </c>
      <c r="E38" s="151"/>
      <c r="F38" s="152"/>
      <c r="G38" s="60">
        <f>G25+G40</f>
        <v>222624.98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50" t="s">
        <v>55</v>
      </c>
      <c r="E40" s="151"/>
      <c r="F40" s="152"/>
      <c r="G40" s="61">
        <f>G19</f>
        <v>37786.69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50" t="s">
        <v>57</v>
      </c>
      <c r="E41" s="151"/>
      <c r="F41" s="152"/>
      <c r="G41" s="44">
        <f>G11+G12+G31-G25</f>
        <v>105694.13999999998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3837002062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4.6</v>
      </c>
      <c r="F45" s="64" t="s">
        <v>133</v>
      </c>
      <c r="G45" s="54">
        <v>3837002062</v>
      </c>
      <c r="H45" s="55">
        <f>G13</f>
        <v>39363.12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42119.07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7017.09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54509.76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6"/>
      <c r="G49" s="152"/>
      <c r="H49" s="55">
        <f>SUM(H44:H48)</f>
        <v>143009.04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49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6" t="s">
        <v>135</v>
      </c>
      <c r="E51" s="13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6" t="s">
        <v>69</v>
      </c>
      <c r="E52" s="137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36" t="s">
        <v>70</v>
      </c>
      <c r="E53" s="13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6" t="s">
        <v>72</v>
      </c>
      <c r="E54" s="137"/>
      <c r="F54" s="102">
        <v>0</v>
      </c>
      <c r="G54" s="100"/>
      <c r="H54" s="103"/>
    </row>
    <row r="55" spans="1:8" ht="18.75" customHeight="1" thickBot="1">
      <c r="A55" s="153" t="s">
        <v>73</v>
      </c>
      <c r="B55" s="154"/>
      <c r="C55" s="154"/>
      <c r="D55" s="154"/>
      <c r="E55" s="154"/>
      <c r="F55" s="154"/>
      <c r="G55" s="154"/>
      <c r="H55" s="15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4" t="s">
        <v>15</v>
      </c>
      <c r="E56" s="13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4" t="s">
        <v>18</v>
      </c>
      <c r="E57" s="13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4" t="s">
        <v>20</v>
      </c>
      <c r="E58" s="13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4" t="s">
        <v>53</v>
      </c>
      <c r="E59" s="13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4" t="s">
        <v>55</v>
      </c>
      <c r="E60" s="13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6" t="s">
        <v>57</v>
      </c>
      <c r="E61" s="157"/>
      <c r="F61" s="51">
        <f>D68+E68+F68+G68+H68</f>
        <v>-1237.9599999999991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120"/>
      <c r="F64" s="120"/>
      <c r="G64" s="120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46.05954048753152</v>
      </c>
      <c r="E65" s="121"/>
      <c r="F65" s="121"/>
      <c r="G65" s="122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9">
        <v>23014.11</v>
      </c>
      <c r="E66" s="123"/>
      <c r="F66" s="123"/>
      <c r="G66" s="124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9">
        <v>24252.07</v>
      </c>
      <c r="E67" s="123"/>
      <c r="F67" s="123"/>
      <c r="G67" s="125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-1237.9599999999991</v>
      </c>
      <c r="E68" s="123"/>
      <c r="F68" s="123"/>
      <c r="G68" s="125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0">
        <f>D66</f>
        <v>23014.11</v>
      </c>
      <c r="E69" s="126"/>
      <c r="F69" s="127"/>
      <c r="G69" s="127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8"/>
      <c r="F70" s="128"/>
      <c r="G70" s="12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4" t="s">
        <v>137</v>
      </c>
      <c r="E71" s="145"/>
      <c r="F71" s="145"/>
      <c r="G71" s="145"/>
      <c r="H71" s="14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137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49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41"/>
      <c r="F75" s="142"/>
      <c r="G75" s="143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41"/>
      <c r="F76" s="142"/>
      <c r="G76" s="143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41"/>
      <c r="F77" s="142"/>
      <c r="G77" s="143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1"/>
      <c r="F78" s="162"/>
      <c r="G78" s="163"/>
      <c r="H78" s="93"/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49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6"/>
      <c r="F80" s="187"/>
      <c r="G80" s="188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9"/>
      <c r="F81" s="190"/>
      <c r="G81" s="191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93" t="s">
        <v>152</v>
      </c>
      <c r="F82" s="194"/>
      <c r="G82" s="194"/>
      <c r="H82" s="195"/>
    </row>
    <row r="83" ht="12.75">
      <c r="A83" s="1"/>
    </row>
    <row r="84" ht="12.75">
      <c r="A84" s="1"/>
    </row>
    <row r="85" spans="1:8" ht="38.25" customHeight="1">
      <c r="A85" s="192" t="s">
        <v>157</v>
      </c>
      <c r="B85" s="192"/>
      <c r="C85" s="192"/>
      <c r="D85" s="192"/>
      <c r="E85" s="192"/>
      <c r="F85" s="192"/>
      <c r="G85" s="192"/>
      <c r="H85" s="19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8" t="s">
        <v>114</v>
      </c>
      <c r="D88" s="139"/>
      <c r="E88" s="140"/>
    </row>
    <row r="89" spans="1:5" ht="18.75" customHeight="1" thickBot="1">
      <c r="A89" s="25">
        <v>2</v>
      </c>
      <c r="B89" s="4" t="s">
        <v>115</v>
      </c>
      <c r="C89" s="138" t="s">
        <v>116</v>
      </c>
      <c r="D89" s="139"/>
      <c r="E89" s="140"/>
    </row>
    <row r="90" spans="1:5" ht="16.5" customHeight="1" thickBot="1">
      <c r="A90" s="25">
        <v>3</v>
      </c>
      <c r="B90" s="4" t="s">
        <v>117</v>
      </c>
      <c r="C90" s="138" t="s">
        <v>118</v>
      </c>
      <c r="D90" s="139"/>
      <c r="E90" s="140"/>
    </row>
    <row r="91" spans="1:5" ht="13.5" thickBot="1">
      <c r="A91" s="25">
        <v>4</v>
      </c>
      <c r="B91" s="4" t="s">
        <v>16</v>
      </c>
      <c r="C91" s="138" t="s">
        <v>119</v>
      </c>
      <c r="D91" s="139"/>
      <c r="E91" s="140"/>
    </row>
    <row r="92" spans="1:5" ht="24" customHeight="1" thickBot="1">
      <c r="A92" s="25">
        <v>5</v>
      </c>
      <c r="B92" s="4" t="s">
        <v>85</v>
      </c>
      <c r="C92" s="138" t="s">
        <v>120</v>
      </c>
      <c r="D92" s="139"/>
      <c r="E92" s="140"/>
    </row>
    <row r="93" spans="1:5" ht="21" customHeight="1" thickBot="1">
      <c r="A93" s="26">
        <v>6</v>
      </c>
      <c r="B93" s="27" t="s">
        <v>121</v>
      </c>
      <c r="C93" s="138" t="s">
        <v>122</v>
      </c>
      <c r="D93" s="139"/>
      <c r="E93" s="140"/>
    </row>
    <row r="95" spans="2:3" ht="15">
      <c r="B95" s="133" t="s">
        <v>163</v>
      </c>
      <c r="C95" s="133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3557.54</v>
      </c>
      <c r="D97" s="131">
        <v>0</v>
      </c>
      <c r="E97" s="132"/>
      <c r="F97" s="85">
        <f>C97+D97-E97</f>
        <v>3557.54</v>
      </c>
    </row>
    <row r="98" spans="2:6" ht="22.5">
      <c r="B98" s="84" t="s">
        <v>167</v>
      </c>
      <c r="C98" s="78">
        <v>731.57</v>
      </c>
      <c r="D98" s="131">
        <v>0</v>
      </c>
      <c r="E98" s="132"/>
      <c r="F98" s="85">
        <f>C98+D98-E98</f>
        <v>731.57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2023-03-03T05:26:18Z</dcterms:modified>
  <cp:category/>
  <cp:version/>
  <cp:contentType/>
  <cp:contentStatus/>
</cp:coreProperties>
</file>