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<sst xmlns="http://schemas.openxmlformats.org/spreadsheetml/2006/main" count="299" uniqueCount="194">
  <si>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</si>
  <si>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</si>
  <si>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</si>
  <si>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</si>
  <si>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</si>
  <si>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</si>
  <si>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</si>
  <si>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</si>
  <si>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</si>
  <si>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</si>
  <si>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</si>
  <si>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</si>
  <si>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</si>
  <si>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</si>
  <si>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</si>
  <si>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</si>
  <si>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</si>
  <si>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</si>
  <si>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</si>
  <si>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</si>
  <si>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</si>
  <si>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</si>
  <si>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</si>
  <si>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</si>
  <si>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</si>
  <si>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</si>
  <si>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</si>
  <si>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</si>
  <si>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</si>
  <si>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</si>
  <si>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</si>
  <si>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</si>
  <si>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</si>
  <si>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</si>
  <si>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</si>
  <si>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</si>
  <si>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</si>
  <si>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</si>
  <si>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</si>
  <si>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</si>
  <si>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</si>
  <si>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</si>
  <si>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</si>
  <si>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</si>
  <si>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</si>
  <si>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</si>
  <si>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</si>
  <si>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</si>
  <si>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</si>
  <si>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</si>
  <si>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</si>
  <si>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</si>
  <si>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</si>
  <si>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</si>
  <si>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</si>
  <si>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</si>
  <si>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</si>
  <si>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</si>
  <si>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</si>
  <si>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</si>
  <si>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</si>
  <si>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</si>
  <si>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</si>
  <si>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</si>
  <si>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</si>
  <si>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</si>
  <si>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</si>
  <si>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</si>
  <si>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</si>
  <si>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</si>
  <si>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</si>
  <si>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</si>
  <si>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</si>
  <si>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</si>
  <si>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</si>
  <si>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</si>
  <si>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</si>
  <si>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</si>
  <si>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</si>
  <si>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</si>
  <si>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</si>
  <si>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</si>
  <si>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</si>
  <si>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</si>
  <si>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</si>
  <si>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</si>
  <si>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</si>
  <si>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</si>
  <si>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</si>
  <si>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</si>
  <si>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</si>
  <si>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</si>
  <si>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</si>
  <si>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</si>
  <si>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</si>
  <si>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</si>
  <si>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</si>
  <si>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</si>
  <si>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</si>
  <si>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</si>
  <si>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</si>
  <si>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</si>
  <si>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</si>
  <si>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</si>
  <si>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</si>
  <si>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</si>
  <si>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</si>
  <si>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</si>
  <si>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</si>
  <si>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</si>
  <si>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</si>
  <si>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</si>
  <si>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</si>
  <si>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</si>
  <si>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</si>
  <si>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</si>
  <si>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</si>
  <si>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</si>
  <si>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</si>
  <si>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</si>
  <si>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</si>
  <si>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</si>
  <si>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</si>
  <si>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</si>
  <si>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</si>
  <si>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</si>
  <si>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</si>
  <si>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</si>
  <si>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</si>
  <si>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</si>
  <si>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</si>
  <si>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</si>
  <si>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</si>
  <si>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</si>
  <si>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</si>
  <si>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</si>
  <si>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</si>
  <si>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</si>
  <si>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</si>
  <si>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</si>
  <si>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</si>
  <si>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</si>
  <si>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</si>
  <si>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</si>
  <si>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</si>
  <si>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</si>
  <si>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</si>
  <si>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</si>
  <si>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</si>
  <si>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</si>
  <si>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</si>
  <si>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</si>
  <si>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</si>
  <si>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</si>
  <si>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</si>
  <si>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</si>
  <si>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</si>
  <si>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</si>
  <si>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</si>
  <si>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</si>
  <si>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</si>
  <si>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</si>
  <si>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</si>
  <si>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</si>
  <si>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</si>
  <si>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</si>
  <si>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</si>
  <si>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</si>
  <si>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</si>
  <si>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</si>
  <si>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</si>
  <si>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</si>
  <si>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</si>
  <si>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</si>
  <si>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</si>
  <si>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</si>
  <si>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</si>
  <si>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</si>
  <si>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</si>
  <si>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</si>
  <si>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</si>
  <si>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</si>
  <si>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</si>
  <si>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</si>
  <si>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</si>
  <si>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</si>
  <si>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</si>
  <si>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</si>
  <si>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</si>
  <si>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</si>
  <si>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</si>
  <si>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</si>
  <si>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</si>
  <si>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29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</si>
</sst>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1426.9</v>
          </cell>
          <cell r="H7">
            <v>88.59</v>
          </cell>
          <cell r="I7">
            <v>1040.58</v>
          </cell>
        </row>
        <row r="9">
          <cell r="C9">
            <v>9767.83</v>
          </cell>
          <cell r="F9">
            <v>9341.73</v>
          </cell>
          <cell r="H9">
            <v>492.4</v>
          </cell>
          <cell r="I9">
            <v>6623.6</v>
          </cell>
        </row>
        <row r="12">
          <cell r="C12">
            <v>310.62</v>
          </cell>
          <cell r="F12">
            <v>304.73</v>
          </cell>
          <cell r="H12">
            <v>25.22</v>
          </cell>
          <cell r="I12">
            <v>236.16</v>
          </cell>
        </row>
        <row r="13">
          <cell r="C13">
            <v>47.1</v>
          </cell>
          <cell r="F13">
            <v>47.1</v>
          </cell>
          <cell r="H13">
            <v>3.93</v>
          </cell>
          <cell r="I13">
            <v>40.49</v>
          </cell>
        </row>
        <row r="14">
          <cell r="C14">
            <v>92.35</v>
          </cell>
          <cell r="F14">
            <v>92.35</v>
          </cell>
          <cell r="H14">
            <v>5.76</v>
          </cell>
          <cell r="I14">
            <v>66.3</v>
          </cell>
        </row>
        <row r="15">
          <cell r="C15">
            <v>92448.29</v>
          </cell>
          <cell r="F15">
            <v>92448.29</v>
          </cell>
          <cell r="H15">
            <v>5255.59</v>
          </cell>
          <cell r="I15">
            <v>69349.69</v>
          </cell>
        </row>
        <row r="18">
          <cell r="F18">
            <v>4404.8</v>
          </cell>
          <cell r="H18">
            <v>103.74</v>
          </cell>
          <cell r="I18">
            <v>3239.7</v>
          </cell>
        </row>
        <row r="20">
          <cell r="F20">
            <v>4797.8</v>
          </cell>
          <cell r="H20">
            <v>71.97</v>
          </cell>
          <cell r="I20">
            <v>3028.74</v>
          </cell>
        </row>
        <row r="22">
          <cell r="F22">
            <v>4751.44</v>
          </cell>
          <cell r="H22">
            <v>113.87</v>
          </cell>
          <cell r="I22">
            <v>2558.94</v>
          </cell>
        </row>
        <row r="24">
          <cell r="F24">
            <v>8954.4</v>
          </cell>
          <cell r="H24">
            <v>549.03</v>
          </cell>
          <cell r="I24">
            <v>6518.8</v>
          </cell>
        </row>
        <row r="27">
          <cell r="F27">
            <v>4433.83</v>
          </cell>
          <cell r="H27">
            <v>104.02</v>
          </cell>
          <cell r="I27">
            <v>3099.65</v>
          </cell>
        </row>
        <row r="30">
          <cell r="C30">
            <v>3865.52</v>
          </cell>
          <cell r="F30">
            <v>3798.4</v>
          </cell>
          <cell r="H30">
            <v>284.37</v>
          </cell>
          <cell r="I30">
            <v>2896.13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-11491.05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976.73+3127.85+1471+1691.05+502.95+1538.83</f>
        <v>9308.41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34075.649999999994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554.22+'[3]Page1'!$F$22</f>
        <v>5305.66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880.96+'[3]Page1'!$F$18</f>
        <v>5285.76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741.17+'[3]Page1'!$H$18+'[3]Page1'!$I$18</f>
        <v>4084.6099999999997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1538.83+G14-G15</f>
        <v>2739.9800000000005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-11491.05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-7406.44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835.48+'[3]Page1'!$F$27</f>
        <v>5269.3099999999995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959.56+'[3]Page1'!$F$20</f>
        <v>5757.360000000001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285.38+'[3]Page1'!$F$7</f>
        <v>1712.2800000000002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1790.88+'[3]Page1'!$F$24</f>
        <v>10745.279999999999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25008.120000000003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471.88+1506.45+710.93+817.06+243+741.17+'[3]Page1'!$I$7+'[3]Page1'!$I$18+'[3]Page1'!$I$20+'[3]Page1'!$I$22+'[3]Page1'!$I$24+'[3]Page1'!$I$27</f>
        <v>23976.9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'[3]Page1'!$H$7+'[3]Page1'!$H$18+'[3]Page1'!$H$20+'[3]Page1'!$H$22+'[3]Page1'!$H$24+'[3]Page1'!$H$27</f>
        <v>1031.22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13517.070000000003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-7406.44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18375.939999999995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5305.66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5269.3099999999995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5757.360000000001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1712.2800000000002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10745.279999999999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28789.89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25193.099999999973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73.7037828268711</v>
      </c>
      <c r="E63" s="76">
        <f>E64/117.48</f>
        <v>107.28506979911472</v>
      </c>
      <c r="F63" s="76">
        <f>F64/12</f>
        <v>385.55333333333334</v>
      </c>
      <c r="G63" s="77">
        <f>G64/18.26</f>
        <v>0</v>
      </c>
      <c r="H63" s="78">
        <f>H64/0.88</f>
        <v>124.9659090909091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18297.54+'[3]Page1'!$F$15</f>
        <v>110745.82999999999</v>
      </c>
      <c r="E64" s="65">
        <f>2957.39+'[3]Page1'!$F$9+'[3]Page1'!$F$12</f>
        <v>12603.849999999999</v>
      </c>
      <c r="F64" s="65">
        <f>781.14+'[3]Page1'!$F$13+'[3]Page1'!$F$30</f>
        <v>4626.64</v>
      </c>
      <c r="G64" s="72">
        <f>0</f>
        <v>0</v>
      </c>
      <c r="H64" s="68">
        <f>17.62+'[3]Page1'!$F$14</f>
        <v>109.97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15501.17+'[3]Page1'!$H$15+'[3]Page1'!$I$15</f>
        <v>90106.45000000001</v>
      </c>
      <c r="E65" s="65">
        <f>1649.65+'[3]Page1'!$H$9+'[3]Page1'!$I$9+'[3]Page1'!$H$12+'[3]Page1'!$I$12</f>
        <v>9027.03</v>
      </c>
      <c r="F65" s="65">
        <f>460.67+'[3]Page1'!$H$13+'[3]Page1'!$I$13+'[3]Page1'!$H$30+'[3]Page1'!$I$30</f>
        <v>3685.59</v>
      </c>
      <c r="G65" s="69">
        <v>0</v>
      </c>
      <c r="H65" s="69">
        <f>1.93+0.13+'[3]Page1'!$H$14+'[3]Page1'!$I$14</f>
        <v>74.12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20639.379999999976</v>
      </c>
      <c r="E66" s="76">
        <f>E64-E65</f>
        <v>3576.819999999998</v>
      </c>
      <c r="F66" s="76">
        <f>F64-F65</f>
        <v>941.0500000000002</v>
      </c>
      <c r="G66" s="78">
        <f>G64-G65</f>
        <v>0</v>
      </c>
      <c r="H66" s="78">
        <f>H64-H65</f>
        <v>35.849999999999994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18297.54+'[3]Page1'!$C$15</f>
        <v>110745.82999999999</v>
      </c>
      <c r="E67" s="70">
        <f>2866.09+'[3]Page1'!$C$9+'[3]Page1'!$C$12</f>
        <v>12944.54</v>
      </c>
      <c r="F67" s="71">
        <f>771.82+'[3]Page1'!$C$13+'[3]Page1'!$C$30</f>
        <v>4684.4400000000005</v>
      </c>
      <c r="G67" s="71">
        <v>0</v>
      </c>
      <c r="H67" s="71">
        <f>'[3]Page1'!$C$14</f>
        <v>92.35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340.6900000000023</v>
      </c>
      <c r="F68" s="44">
        <f>F67-F64</f>
        <v>57.80000000000018</v>
      </c>
      <c r="G68" s="44">
        <f>G67-G64</f>
        <v>0</v>
      </c>
      <c r="H68" s="44">
        <f>H67-H64</f>
        <v>-17.620000000000005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380.8700000000025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2016-03-22T01:23:58Z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