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<sst xmlns="http://schemas.openxmlformats.org/spreadsheetml/2006/main" count="284" uniqueCount="179">
  <si>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</si>
  <si>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</si>
  <si>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</si>
  <si>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</si>
  <si>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</si>
  <si>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</si>
  <si>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</si>
  <si>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</si>
  <si>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</si>
  <si>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</si>
  <si>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</si>
  <si>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</si>
  <si>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</si>
  <si>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</si>
  <si>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</si>
  <si>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</si>
  <si>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</si>
  <si>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</si>
  <si>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</si>
  <si>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</si>
  <si>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</si>
  <si>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</si>
  <si>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</si>
  <si>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</si>
  <si>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</si>
  <si>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</si>
  <si>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</si>
  <si>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</si>
  <si>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</si>
  <si>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</si>
  <si>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</si>
  <si>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</si>
  <si>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</si>
  <si>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</si>
  <si>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</si>
  <si>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</si>
  <si>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</si>
  <si>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</si>
  <si>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</si>
  <si>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</si>
  <si>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</si>
  <si>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</si>
  <si>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</si>
  <si>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</si>
  <si>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</si>
  <si>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</si>
  <si>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</si>
  <si>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</si>
  <si>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</si>
  <si>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</si>
  <si>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</si>
  <si>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</si>
  <si>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</si>
  <si>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</si>
  <si>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</si>
  <si>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</si>
  <si>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</si>
  <si>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</si>
  <si>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</si>
  <si>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</si>
  <si>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</si>
  <si>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</si>
  <si>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</si>
  <si>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</si>
  <si>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</si>
  <si>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</si>
  <si>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</si>
  <si>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</si>
  <si>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</si>
  <si>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</si>
  <si>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</si>
  <si>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</si>
  <si>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</si>
  <si>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</si>
  <si>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</si>
  <si>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</si>
  <si>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</si>
  <si>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</si>
  <si>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</si>
  <si>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</si>
  <si>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</si>
  <si>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</si>
  <si>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</si>
  <si>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</si>
  <si>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</si>
  <si>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</si>
  <si>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</si>
  <si>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</si>
  <si>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</si>
  <si>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</si>
  <si>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</si>
  <si>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</si>
  <si>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</si>
  <si>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</si>
  <si>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</si>
  <si>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</si>
  <si>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</si>
  <si>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</si>
  <si>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</si>
  <si>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</si>
  <si>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</si>
  <si>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</si>
  <si>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</si>
  <si>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</si>
  <si>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</si>
  <si>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</si>
  <si>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</si>
  <si>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</si>
  <si>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</si>
  <si>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</si>
  <si>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</si>
  <si>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</si>
  <si>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</si>
  <si>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</si>
  <si>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</si>
  <si>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</si>
  <si>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</si>
  <si>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</si>
  <si>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</si>
  <si>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</si>
  <si>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</si>
  <si>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</si>
  <si>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</si>
  <si>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</si>
  <si>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</si>
  <si>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</si>
  <si>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</si>
  <si>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</si>
  <si>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</si>
  <si>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</si>
  <si>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</si>
  <si>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</si>
  <si>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</si>
  <si>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</si>
  <si>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</si>
  <si>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</si>
  <si>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</si>
  <si>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</si>
  <si>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</si>
  <si>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</si>
  <si>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</si>
  <si>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</si>
  <si>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</si>
  <si>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</si>
  <si>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</si>
  <si>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</si>
  <si>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</si>
  <si>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</si>
  <si>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</si>
  <si>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</si>
  <si>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</si>
  <si>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</si>
  <si>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</si>
  <si>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</si>
  <si>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</si>
  <si>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</si>
  <si>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</si>
  <si>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</si>
  <si>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</si>
  <si>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</si>
  <si>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</si>
  <si>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</si>
  <si>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</si>
  <si>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</si>
  <si>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</si>
  <si>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</si>
  <si>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</si>
  <si>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</si>
  <si>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</si>
  <si>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</si>
  <si>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</si>
  <si>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</si>
  <si>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</si>
  <si>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</si>
  <si>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</si>
  <si>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</si>
  <si>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</si>
  <si>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</si>
  <si>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ПУШКИНА, д. 17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</si>
</sst>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5;&#1091;&#1096;&#1082;&#1080;&#1085;&#1072;\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8630.4</v>
          </cell>
          <cell r="G7">
            <v>245.44</v>
          </cell>
          <cell r="H7">
            <v>824.35</v>
          </cell>
          <cell r="I7">
            <v>6541.61</v>
          </cell>
        </row>
        <row r="9">
          <cell r="C9">
            <v>84531.18</v>
          </cell>
          <cell r="F9">
            <v>76053.1</v>
          </cell>
          <cell r="G9">
            <v>2440.79</v>
          </cell>
          <cell r="H9">
            <v>5835.18</v>
          </cell>
          <cell r="I9">
            <v>53742.35</v>
          </cell>
        </row>
        <row r="12">
          <cell r="C12">
            <v>3594.25</v>
          </cell>
          <cell r="F12">
            <v>3526.08</v>
          </cell>
          <cell r="G12">
            <v>119.88</v>
          </cell>
          <cell r="H12">
            <v>485.53</v>
          </cell>
          <cell r="I12">
            <v>2934.27</v>
          </cell>
        </row>
        <row r="13">
          <cell r="C13">
            <v>545.3</v>
          </cell>
          <cell r="F13">
            <v>545.3</v>
          </cell>
          <cell r="G13">
            <v>15.39</v>
          </cell>
          <cell r="H13">
            <v>80.67</v>
          </cell>
          <cell r="I13">
            <v>1043.45</v>
          </cell>
        </row>
        <row r="14">
          <cell r="C14">
            <v>845.64</v>
          </cell>
          <cell r="F14">
            <v>-102.06</v>
          </cell>
          <cell r="G14">
            <v>21.79</v>
          </cell>
          <cell r="H14">
            <v>83.41</v>
          </cell>
          <cell r="I14">
            <v>591.43</v>
          </cell>
        </row>
        <row r="15">
          <cell r="C15">
            <v>559146.02</v>
          </cell>
          <cell r="F15">
            <v>559146.02</v>
          </cell>
          <cell r="G15">
            <v>16058</v>
          </cell>
          <cell r="H15">
            <v>49974.27</v>
          </cell>
          <cell r="I15">
            <v>426389.39</v>
          </cell>
        </row>
        <row r="18">
          <cell r="C18">
            <v>30360.27</v>
          </cell>
          <cell r="F18">
            <v>29872.1</v>
          </cell>
          <cell r="G18">
            <v>905.29</v>
          </cell>
          <cell r="H18">
            <v>2229.68</v>
          </cell>
          <cell r="I18">
            <v>19243.65</v>
          </cell>
        </row>
        <row r="20">
          <cell r="F20">
            <v>26641.4</v>
          </cell>
          <cell r="G20">
            <v>785.8</v>
          </cell>
          <cell r="H20">
            <v>2729.77</v>
          </cell>
          <cell r="I20">
            <v>20049.37</v>
          </cell>
        </row>
        <row r="22">
          <cell r="F22">
            <v>29017.7</v>
          </cell>
          <cell r="G22">
            <v>855.9</v>
          </cell>
          <cell r="H22">
            <v>2884.01</v>
          </cell>
          <cell r="I22">
            <v>20636.06</v>
          </cell>
        </row>
        <row r="24">
          <cell r="F24">
            <v>20512.6</v>
          </cell>
          <cell r="G24">
            <v>605</v>
          </cell>
          <cell r="H24">
            <v>2113.27</v>
          </cell>
          <cell r="I24">
            <v>15440.83</v>
          </cell>
        </row>
        <row r="26">
          <cell r="F26">
            <v>54158.4</v>
          </cell>
          <cell r="G26">
            <v>1540.06</v>
          </cell>
          <cell r="H26">
            <v>5153.15</v>
          </cell>
          <cell r="I26">
            <v>40915</v>
          </cell>
        </row>
        <row r="31">
          <cell r="C31">
            <v>10568.14</v>
          </cell>
          <cell r="F31">
            <v>10396.32</v>
          </cell>
          <cell r="G31">
            <v>307.17</v>
          </cell>
          <cell r="H31">
            <v>717</v>
          </cell>
          <cell r="I31">
            <v>6563.5</v>
          </cell>
        </row>
        <row r="34">
          <cell r="F34">
            <v>26816.37</v>
          </cell>
          <cell r="G34">
            <v>745.22</v>
          </cell>
          <cell r="H34">
            <v>2602.13</v>
          </cell>
          <cell r="I34">
            <v>19102.2</v>
          </cell>
        </row>
        <row r="35">
          <cell r="C35">
            <v>19363.2</v>
          </cell>
          <cell r="F35">
            <v>18352.35</v>
          </cell>
          <cell r="G35">
            <v>525.45</v>
          </cell>
          <cell r="H35">
            <v>1371.54</v>
          </cell>
          <cell r="I35">
            <v>12500.19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42369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47384.58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f>6985.68+14216.65+5541.93+7324.82+2085.3+7154.76</f>
        <v>43309.14000000001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198622.05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f>4102.52+'[1]Page1'!$F$24</f>
        <v>24615.12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f>5328.28+'[1]Page1'!$F$20</f>
        <v>31969.68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f>194.15+4324.91+'[1]Page1'!$G$20+'[1]Page1'!$H$20+'[1]Page1'!$I$20</f>
        <v>28084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7154.76+G14-G15</f>
        <v>11040.440000000002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v>2121.22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47384.58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73347.36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f>5053.08+'[1]Page1'!$F$34</f>
        <v>31869.449999999997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f>5803.54+'[1]Page1'!$F$22</f>
        <v>34821.24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f>1726.08+'[1]Page1'!$F$7</f>
        <v>10356.48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f>10831.68+'[1]Page1'!$F$26</f>
        <v>64990.08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171511.86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f>3301.68+8791.91+4067.01+4671.05+1389.31+4324.91+'[1]Page1'!$I$7+'[1]Page1'!$I$20+'[1]Page1'!$I$22+'[1]Page1'!$I$24+'[1]Page1'!$I$26+'[1]Page1'!$I$34</f>
        <v>149230.94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f>149.5+394.69+184.12+211.47+62.89+194.15+'[1]Page1'!$G$7+'[1]Page1'!$G$20+'[1]Page1'!$G$22+'[1]Page1'!$G$24+'[1]Page1'!$G$26+'[1]Page1'!$G$34</f>
        <v>5974.240000000001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f>'[1]Page1'!$H$7+'[1]Page1'!$H$20+'[1]Page1'!$H$22+'[1]Page1'!$H$24+'[1]Page1'!$H$26+'[1]Page1'!$H$34</f>
        <v>16306.68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f>0</f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218896.44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73347.36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70419.33000000002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2121.22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1.64</v>
      </c>
      <c r="F42" s="80" t="s">
        <v>136</v>
      </c>
      <c r="G42" s="60">
        <v>3810334293</v>
      </c>
      <c r="H42" s="61">
        <f>G13</f>
        <v>24615.12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31869.449999999997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34821.24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10356.48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64990.08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168773.59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120106.44999999998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445.77542626682106</v>
      </c>
      <c r="E63" s="76">
        <f>E64/117.48</f>
        <v>869.7118658495064</v>
      </c>
      <c r="F63" s="76">
        <f>F64/12</f>
        <v>1807.6875</v>
      </c>
      <c r="G63" s="77">
        <f>G64/18.26</f>
        <v>2627.499452354874</v>
      </c>
      <c r="H63" s="78">
        <f>H64/0.88</f>
        <v>115.97727272727273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110667.22+'[1]Page1'!$F$15</f>
        <v>669813.24</v>
      </c>
      <c r="E64" s="65">
        <f>22594.57+'[1]Page1'!$F$9+'[1]Page1'!$F$12</f>
        <v>102173.75000000001</v>
      </c>
      <c r="F64" s="65">
        <f>2794.6+'[1]Page1'!$F$13+'[1]Page1'!$F$35</f>
        <v>21692.25</v>
      </c>
      <c r="G64" s="72">
        <f>5727.18+1982.54+'[1]Page1'!$F$18+'[1]Page1'!$F$31</f>
        <v>47978.14</v>
      </c>
      <c r="H64" s="68">
        <f>204.12+'[1]Page1'!$F$14</f>
        <v>102.06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4032.54+91960.94+'[1]Page1'!$G$15+'[1]Page1'!$H$15+'[1]Page1'!$I$15</f>
        <v>588415.14</v>
      </c>
      <c r="E65" s="65">
        <f>930.49+13960.97+'[1]Page1'!$G$9+'[1]Page1'!$H$9+'[1]Page1'!$I$9+'[1]Page1'!$G$12+'[1]Page1'!$H$12+'[1]Page1'!$I$12</f>
        <v>80449.46</v>
      </c>
      <c r="F65" s="65">
        <f>138.48+1571.32+'[1]Page1'!$G$13+'[1]Page1'!$H$13+'[1]Page1'!$I$13+'[1]Page1'!$G$35+'[1]Page1'!$H$35+'[1]Page1'!$I$35</f>
        <v>17246.49</v>
      </c>
      <c r="G65" s="69">
        <f>265.75+3258.29+90.08+1185.35+'[1]Page1'!$G$18+'[1]Page1'!$H$18+'[1]Page1'!$I$18+'[1]Page1'!$G$31+'[1]Page1'!$H$31+'[1]Page1'!$I$31</f>
        <v>34765.759999999995</v>
      </c>
      <c r="H65" s="69">
        <f>78.65+0.86+'[1]Page1'!$G$14+'[1]Page1'!$H$14+'[1]Page1'!$I$14</f>
        <v>776.14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81398.09999999998</v>
      </c>
      <c r="E66" s="76">
        <f>E64-E65</f>
        <v>21724.290000000008</v>
      </c>
      <c r="F66" s="76">
        <f>F64-F65</f>
        <v>4445.759999999998</v>
      </c>
      <c r="G66" s="78">
        <f>G64-G65</f>
        <v>13212.380000000005</v>
      </c>
      <c r="H66" s="78">
        <f>H64-H65</f>
        <v>-674.0799999999999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110667.22+'[1]Page1'!$C$15</f>
        <v>669813.24</v>
      </c>
      <c r="E67" s="70">
        <f>21538.07+'[1]Page1'!$C$9+'[1]Page1'!$C$12</f>
        <v>109663.5</v>
      </c>
      <c r="F67" s="70">
        <f>3486.36+'[1]Page1'!$C$13+'[1]Page1'!$C$35</f>
        <v>23394.86</v>
      </c>
      <c r="G67" s="71">
        <f>6470.92+2193.59+'[1]Page1'!$C$18+'[1]Page1'!$C$31</f>
        <v>49592.92</v>
      </c>
      <c r="H67" s="71">
        <f>'[1]Page1'!$C$14</f>
        <v>845.64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7489.749999999985</v>
      </c>
      <c r="F68" s="44">
        <f>F67-F64</f>
        <v>1702.6100000000006</v>
      </c>
      <c r="G68" s="44">
        <f>G67-G64</f>
        <v>1614.7799999999988</v>
      </c>
      <c r="H68" s="44">
        <f>H67-H64</f>
        <v>743.5799999999999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105"/>
      <c r="G73" s="109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11550.719999999985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4</v>
      </c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>
        <v>2</v>
      </c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2016-03-24T08:11:16Z</dcterms:modified>
  <cp:category/>
  <cp:version/>
  <cp:contentType/>
  <cp:contentStatus/>
</cp:coreProperties>
</file>