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<sst xmlns="http://schemas.openxmlformats.org/spreadsheetml/2006/main" count="299" uniqueCount="194">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</sst>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1305.5</v>
          </cell>
          <cell r="H7">
            <v>0</v>
          </cell>
          <cell r="I7">
            <v>1131.49</v>
          </cell>
        </row>
        <row r="9">
          <cell r="C9">
            <v>5438.2</v>
          </cell>
          <cell r="F9">
            <v>4602.69</v>
          </cell>
          <cell r="I9">
            <v>5626.09</v>
          </cell>
        </row>
        <row r="12">
          <cell r="C12">
            <v>5.06</v>
          </cell>
          <cell r="F12">
            <v>5.06</v>
          </cell>
          <cell r="I12">
            <v>1157.18</v>
          </cell>
        </row>
        <row r="13">
          <cell r="C13">
            <v>13.2</v>
          </cell>
          <cell r="F13">
            <v>13.2</v>
          </cell>
          <cell r="I13">
            <v>2853.98</v>
          </cell>
        </row>
        <row r="14">
          <cell r="C14">
            <v>96605.7</v>
          </cell>
          <cell r="F14">
            <v>96462.36</v>
          </cell>
          <cell r="I14">
            <v>82319.49</v>
          </cell>
        </row>
        <row r="17">
          <cell r="C17">
            <v>2732.19</v>
          </cell>
          <cell r="F17">
            <v>2441.76</v>
          </cell>
          <cell r="I17">
            <v>2184.09</v>
          </cell>
        </row>
        <row r="19">
          <cell r="F19">
            <v>4603.1</v>
          </cell>
          <cell r="I19">
            <v>3765.21</v>
          </cell>
        </row>
        <row r="21">
          <cell r="F21">
            <v>5013.5</v>
          </cell>
          <cell r="I21">
            <v>3801.1</v>
          </cell>
        </row>
        <row r="24">
          <cell r="F24">
            <v>8192.5</v>
          </cell>
          <cell r="I24">
            <v>7095.16</v>
          </cell>
        </row>
        <row r="27">
          <cell r="F27">
            <v>849.62</v>
          </cell>
          <cell r="I27">
            <v>744.17</v>
          </cell>
        </row>
        <row r="32">
          <cell r="F32">
            <v>4633.16</v>
          </cell>
          <cell r="I32">
            <v>3586.69</v>
          </cell>
        </row>
        <row r="33">
          <cell r="C33">
            <v>1875.86</v>
          </cell>
          <cell r="F33">
            <v>1660.87</v>
          </cell>
          <cell r="I33">
            <v>1539.75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10935.77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-1741.79+1148.71+604.51+694.31+183.05+637.47</f>
        <v>1526.26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28443.719999999998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920.62+'[12]Page1'!$F$19</f>
        <v>5523.72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777+'[12]Page1'!$I$19</f>
        <v>4542.21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637.47+G14-G15</f>
        <v>1618.9800000000005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26303.13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10935.77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-10825.150000000001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873.04+'[12]Page1'!$F$32</f>
        <v>5506.2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1002.7+'[12]Page1'!$F$21</f>
        <v>6016.2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261.1+'[12]Page1'!$F$7</f>
        <v>1566.6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1638.5+'[12]Page1'!$F$24</f>
        <v>9831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23299.41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1345.26+736.84+846.29+214.37+777+'[12]Page1'!$I$7+'[12]Page1'!$I$19+'[12]Page1'!$I$21+'[12]Page1'!$I$24+'[12]Page1'!$I$32</f>
        <v>23299.41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'[12]Page1'!$H$7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34235.18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-10825.150000000001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6670.569999999996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26303.13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5506.2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6016.2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1566.6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9831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49223.13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12860.180000000002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76.92285269336742</v>
      </c>
      <c r="E63" s="76">
        <f>E64/117.48</f>
        <v>57.67637044603336</v>
      </c>
      <c r="F63" s="76">
        <f>F64/12</f>
        <v>165.48416666666665</v>
      </c>
      <c r="G63" s="77">
        <f>G64/18.26</f>
        <v>227.00328587075572</v>
      </c>
      <c r="H63" s="78">
        <f>H64/0.88</f>
        <v>17.863636363636363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19120.38+'[12]Page1'!$F$14</f>
        <v>115582.74</v>
      </c>
      <c r="E64" s="65">
        <f>2173.13+'[12]Page1'!$F$9</f>
        <v>6775.82</v>
      </c>
      <c r="F64" s="65">
        <f>319.88+'[12]Page1'!$F$12+'[12]Page1'!$F$33</f>
        <v>1985.81</v>
      </c>
      <c r="G64" s="72">
        <f>634.42+219.28+'[12]Page1'!$F$27+'[12]Page1'!$F$17</f>
        <v>4145.08</v>
      </c>
      <c r="H64" s="68">
        <f>2.52+'[12]Page1'!$F$13</f>
        <v>15.719999999999999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16140.81+'[12]Page1'!$I$14</f>
        <v>98460.3</v>
      </c>
      <c r="E65" s="65">
        <f>1998.46+'[12]Page1'!$I$9</f>
        <v>7624.55</v>
      </c>
      <c r="F65" s="65">
        <f>304.87+'[12]Page1'!$I$12+'[12]Page1'!$I$33</f>
        <v>3001.8</v>
      </c>
      <c r="G65" s="69">
        <f>576.94+197.89+'[12]Page1'!$I$17+'[12]Page1'!$I$27</f>
        <v>3703.09</v>
      </c>
      <c r="H65" s="69">
        <f>1.27+'[12]Page1'!$I$13</f>
        <v>2855.25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17122.440000000002</v>
      </c>
      <c r="E66" s="76">
        <f>E64-E65</f>
        <v>-848.7300000000005</v>
      </c>
      <c r="F66" s="76">
        <f>F64-F65</f>
        <v>-1015.9900000000002</v>
      </c>
      <c r="G66" s="78">
        <f>G64-G65</f>
        <v>441.9899999999998</v>
      </c>
      <c r="H66" s="78">
        <f>H64-H65</f>
        <v>-2839.53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19120.38+'[12]Page1'!$C$14</f>
        <v>115726.08</v>
      </c>
      <c r="E67" s="70">
        <f>2173.13+'[12]Page1'!$C$9</f>
        <v>7611.33</v>
      </c>
      <c r="F67" s="71">
        <f>404.49+'[12]Page1'!$C$12+'[12]Page1'!$C$33</f>
        <v>2285.41</v>
      </c>
      <c r="G67" s="71">
        <f>712.89+241.65+'[12]Page1'!$C$17+'[12]Page1'!$C$33</f>
        <v>5562.59</v>
      </c>
      <c r="H67" s="71">
        <f>'[12]Page1'!$C$13</f>
        <v>13.2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143.3399999999965</v>
      </c>
      <c r="E68" s="44">
        <f>E67-E64</f>
        <v>835.5100000000002</v>
      </c>
      <c r="F68" s="44">
        <f>F67-F64</f>
        <v>299.5999999999999</v>
      </c>
      <c r="G68" s="44">
        <f>G67-G64</f>
        <v>1417.5100000000002</v>
      </c>
      <c r="H68" s="44">
        <f>H67-H64</f>
        <v>-2.5199999999999996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2693.439999999997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2016-03-21T07:19:51Z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