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<sst xmlns="http://schemas.openxmlformats.org/spreadsheetml/2006/main" count="295" uniqueCount="190">
  <si>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</si>
  <si>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</si>
  <si>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</si>
  <si>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</si>
  <si>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</si>
  <si>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</si>
  <si>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</si>
  <si>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</si>
  <si>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</si>
  <si>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</si>
  <si>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</si>
  <si>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</si>
  <si>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</si>
  <si>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</si>
  <si>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</si>
  <si>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</si>
  <si>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</si>
  <si>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</si>
  <si>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</si>
  <si>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</si>
  <si>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</si>
  <si>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</si>
  <si>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</si>
  <si>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</si>
  <si>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</si>
  <si>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</si>
  <si>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</si>
  <si>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</si>
  <si>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</si>
  <si>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</si>
  <si>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</si>
  <si>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</si>
  <si>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</si>
  <si>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</si>
  <si>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</si>
  <si>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</si>
  <si>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</si>
  <si>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</si>
  <si>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</si>
  <si>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</si>
  <si>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</si>
  <si>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</si>
  <si>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</si>
  <si>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</si>
  <si>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</si>
  <si>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</si>
  <si>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</si>
  <si>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</si>
  <si>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</si>
  <si>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</si>
  <si>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</si>
  <si>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</si>
  <si>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</si>
  <si>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</si>
  <si>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</si>
  <si>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</si>
  <si>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</si>
  <si>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</si>
  <si>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</si>
  <si>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</si>
  <si>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</si>
  <si>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</si>
  <si>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</si>
  <si>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</si>
  <si>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</si>
  <si>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</si>
  <si>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</si>
  <si>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</si>
  <si>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</si>
  <si>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</si>
  <si>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</si>
  <si>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</si>
  <si>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</si>
  <si>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</si>
  <si>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</si>
  <si>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</si>
  <si>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</si>
  <si>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</si>
  <si>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</si>
  <si>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</si>
  <si>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</si>
  <si>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</si>
  <si>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</si>
  <si>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</si>
  <si>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</si>
  <si>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</si>
  <si>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</si>
  <si>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</si>
  <si>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</si>
  <si>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</si>
  <si>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</si>
  <si>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</si>
  <si>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</si>
  <si>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</si>
  <si>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</si>
  <si>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</si>
  <si>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</si>
  <si>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</si>
  <si>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</si>
  <si>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</si>
  <si>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</si>
  <si>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</si>
  <si>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</si>
  <si>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</si>
  <si>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</si>
  <si>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</si>
  <si>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</si>
  <si>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</si>
  <si>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</si>
  <si>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</si>
  <si>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</si>
  <si>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</si>
  <si>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</si>
  <si>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</si>
  <si>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</si>
  <si>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</si>
  <si>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</si>
  <si>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</si>
  <si>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</si>
  <si>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</si>
  <si>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</si>
  <si>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</si>
  <si>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</si>
  <si>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</si>
  <si>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</si>
  <si>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</si>
  <si>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</si>
  <si>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</si>
  <si>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</si>
  <si>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</si>
  <si>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</si>
  <si>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</si>
  <si>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</si>
  <si>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</si>
  <si>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</si>
  <si>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</si>
  <si>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</si>
  <si>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</si>
  <si>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</si>
  <si>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</si>
  <si>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</si>
  <si>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</si>
  <si>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</si>
  <si>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</si>
  <si>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</si>
  <si>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</si>
  <si>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</si>
  <si>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</si>
  <si>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</si>
  <si>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</si>
  <si>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</si>
  <si>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</si>
  <si>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</si>
  <si>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</si>
  <si>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</si>
  <si>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</si>
  <si>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</si>
  <si>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</si>
  <si>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</si>
  <si>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</si>
  <si>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</si>
  <si>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</si>
  <si>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</si>
  <si>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</si>
  <si>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</si>
  <si>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</si>
  <si>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</si>
  <si>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</si>
  <si>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</si>
  <si>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</si>
  <si>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</si>
  <si>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</si>
  <si>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</si>
  <si>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</si>
  <si>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</si>
  <si>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</si>
  <si>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</si>
  <si>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</si>
  <si>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</si>
  <si>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</si>
  <si>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</si>
  <si>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</si>
  <si>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</si>
  <si>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</si>
  <si>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</si>
  <si>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</si>
  <si>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</si>
  <si>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</si>
  <si>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</si>
  <si>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3,6,23,26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</si>
</sst>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188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6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7">
        <v>43830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66677.52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7">
        <v>132608.81</v>
      </c>
      <c r="H11" s="44"/>
      <c r="I11" t="s">
        <v>172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8" t="s">
        <v>23</v>
      </c>
      <c r="E12" s="149"/>
      <c r="F12" s="150"/>
      <c r="G12" s="78">
        <f>G13+G14+G20+G21+G22+G23+G31+G24</f>
        <v>297609.58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82990.56</v>
      </c>
      <c r="H13" s="5"/>
      <c r="L13" s="124">
        <f>G13+G14+G20+G21+G22+G23+G24-G32</f>
        <v>297609.58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9">
        <f>34593.09+G32</f>
        <v>34593.09</v>
      </c>
      <c r="H14" s="5"/>
    </row>
    <row r="15" spans="1:8" ht="26.25" customHeight="1" thickBot="1">
      <c r="A15" s="4"/>
      <c r="B15" s="6"/>
      <c r="C15" s="3" t="s">
        <v>16</v>
      </c>
      <c r="D15" s="130" t="s">
        <v>149</v>
      </c>
      <c r="E15" s="131"/>
      <c r="F15" s="135"/>
      <c r="G15" s="80">
        <f>29813.14+G34</f>
        <v>29813.14</v>
      </c>
      <c r="H15" s="5"/>
    </row>
    <row r="16" spans="1:13" ht="13.5" customHeight="1" thickBot="1">
      <c r="A16" s="4"/>
      <c r="B16" s="6"/>
      <c r="C16" s="3" t="s">
        <v>16</v>
      </c>
      <c r="D16" s="130" t="s">
        <v>150</v>
      </c>
      <c r="E16" s="131"/>
      <c r="F16" s="135"/>
      <c r="G16" s="81">
        <f>19735.05+G37</f>
        <v>19735.05</v>
      </c>
      <c r="H16" s="44"/>
      <c r="M16" s="124">
        <f>G14+G31-G15</f>
        <v>4779.949999999997</v>
      </c>
    </row>
    <row r="17" spans="1:8" ht="13.5" customHeight="1" thickBot="1">
      <c r="A17" s="4"/>
      <c r="B17" s="6"/>
      <c r="C17" s="3" t="s">
        <v>16</v>
      </c>
      <c r="D17" s="130" t="s">
        <v>151</v>
      </c>
      <c r="E17" s="131"/>
      <c r="F17" s="135"/>
      <c r="G17" s="60">
        <v>6520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G14</f>
        <v>34593.09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5">
        <f>G18+G15-G17</f>
        <v>57886.229999999996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62527.48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6" t="s">
        <v>144</v>
      </c>
      <c r="E21" s="137"/>
      <c r="F21" s="138"/>
      <c r="G21" s="59">
        <v>-14945.44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6" t="s">
        <v>145</v>
      </c>
      <c r="E22" s="137"/>
      <c r="F22" s="138"/>
      <c r="G22" s="59">
        <v>13317.47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9" t="s">
        <v>146</v>
      </c>
      <c r="E23" s="140"/>
      <c r="F23" s="141"/>
      <c r="G23" s="59">
        <v>103453.96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39" t="s">
        <v>180</v>
      </c>
      <c r="E24" s="140"/>
      <c r="F24" s="141"/>
      <c r="G24" s="59">
        <v>15672.46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6" t="s">
        <v>35</v>
      </c>
      <c r="E25" s="137"/>
      <c r="F25" s="138"/>
      <c r="G25" s="76">
        <f>G26+G33</f>
        <v>270818.22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71">
        <v>270818.22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6"/>
      <c r="H30" s="72"/>
      <c r="I30" s="69"/>
    </row>
    <row r="31" spans="1:9" ht="13.5" customHeight="1" thickBot="1">
      <c r="A31" s="4"/>
      <c r="B31" s="12"/>
      <c r="C31" s="3"/>
      <c r="D31" s="130" t="s">
        <v>162</v>
      </c>
      <c r="E31" s="131"/>
      <c r="F31" s="131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30" t="s">
        <v>184</v>
      </c>
      <c r="E32" s="131"/>
      <c r="F32" s="131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30" t="s">
        <v>163</v>
      </c>
      <c r="E33" s="131"/>
      <c r="F33" s="131"/>
      <c r="G33" s="74">
        <v>0</v>
      </c>
      <c r="H33" s="73"/>
      <c r="I33" s="82"/>
      <c r="J33" t="s">
        <v>161</v>
      </c>
    </row>
    <row r="34" spans="1:9" ht="13.5" customHeight="1" thickBot="1">
      <c r="A34" s="4"/>
      <c r="B34" s="12"/>
      <c r="C34" s="3"/>
      <c r="D34" s="130" t="s">
        <v>175</v>
      </c>
      <c r="E34" s="131"/>
      <c r="F34" s="15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30" t="s">
        <v>165</v>
      </c>
      <c r="E35" s="131"/>
      <c r="F35" s="131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30" t="s">
        <v>164</v>
      </c>
      <c r="E36" s="131"/>
      <c r="F36" s="131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30" t="s">
        <v>185</v>
      </c>
      <c r="E37" s="131"/>
      <c r="F37" s="131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5"/>
      <c r="G38" s="61">
        <f>G25+G40</f>
        <v>328704.44999999995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10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0" t="s">
        <v>55</v>
      </c>
      <c r="E40" s="131"/>
      <c r="F40" s="135"/>
      <c r="G40" s="65">
        <f>G19</f>
        <v>57886.229999999996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0" t="s">
        <v>57</v>
      </c>
      <c r="E41" s="131"/>
      <c r="F41" s="135"/>
      <c r="G41" s="45">
        <f>G11+G12+G31-G25</f>
        <v>159400.17000000004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6520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4">
        <v>5.11</v>
      </c>
      <c r="F45" s="54" t="s">
        <v>136</v>
      </c>
      <c r="G45" s="55">
        <v>3837002062</v>
      </c>
      <c r="H45" s="56">
        <f>G13</f>
        <v>82990.56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62527.48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-14945.44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13317.47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103453.96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5"/>
      <c r="G50" s="135"/>
      <c r="H50" s="56">
        <f>SUM(H44:H49)</f>
        <v>253864.03000000003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51"/>
    </row>
    <row r="52" spans="1:8" ht="47.25" customHeight="1" thickBot="1">
      <c r="A52" s="109" t="s">
        <v>65</v>
      </c>
      <c r="B52" s="109" t="s">
        <v>66</v>
      </c>
      <c r="C52" s="110" t="s">
        <v>67</v>
      </c>
      <c r="D52" s="153" t="s">
        <v>138</v>
      </c>
      <c r="E52" s="154"/>
      <c r="F52" s="111">
        <v>0</v>
      </c>
      <c r="G52" s="109"/>
      <c r="H52" s="112"/>
    </row>
    <row r="53" spans="1:8" ht="45.75" customHeight="1" thickBot="1">
      <c r="A53" s="109" t="s">
        <v>68</v>
      </c>
      <c r="B53" s="109" t="s">
        <v>69</v>
      </c>
      <c r="C53" s="110" t="s">
        <v>67</v>
      </c>
      <c r="D53" s="153" t="s">
        <v>69</v>
      </c>
      <c r="E53" s="154"/>
      <c r="F53" s="111">
        <v>0</v>
      </c>
      <c r="G53" s="109"/>
      <c r="H53" s="112"/>
    </row>
    <row r="54" spans="1:8" ht="41.25" customHeight="1" thickBot="1">
      <c r="A54" s="109" t="s">
        <v>181</v>
      </c>
      <c r="B54" s="109" t="s">
        <v>70</v>
      </c>
      <c r="C54" s="110" t="s">
        <v>67</v>
      </c>
      <c r="D54" s="153" t="s">
        <v>70</v>
      </c>
      <c r="E54" s="154"/>
      <c r="F54" s="111">
        <v>0</v>
      </c>
      <c r="G54" s="109"/>
      <c r="H54" s="112"/>
    </row>
    <row r="55" spans="1:8" ht="37.5" customHeight="1" thickBot="1">
      <c r="A55" s="109" t="s">
        <v>71</v>
      </c>
      <c r="B55" s="109" t="s">
        <v>72</v>
      </c>
      <c r="C55" s="110" t="s">
        <v>16</v>
      </c>
      <c r="D55" s="153" t="s">
        <v>72</v>
      </c>
      <c r="E55" s="154"/>
      <c r="F55" s="111">
        <v>0</v>
      </c>
      <c r="G55" s="109"/>
      <c r="H55" s="112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2" t="s">
        <v>15</v>
      </c>
      <c r="E57" s="143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2" t="s">
        <v>18</v>
      </c>
      <c r="E58" s="143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2" t="s">
        <v>20</v>
      </c>
      <c r="E59" s="143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2" t="s">
        <v>53</v>
      </c>
      <c r="E60" s="143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2" t="s">
        <v>55</v>
      </c>
      <c r="E61" s="143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5" t="s">
        <v>57</v>
      </c>
      <c r="E62" s="196"/>
      <c r="F62" s="52">
        <f>D69+E69+F69+G69+H69</f>
        <v>10717.419999999998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8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7" t="s">
        <v>187</v>
      </c>
      <c r="E65" s="3"/>
      <c r="F65" s="3"/>
      <c r="G65" s="3"/>
      <c r="H65" s="11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7">
        <f>D67/557.76</f>
        <v>82.59864457831326</v>
      </c>
      <c r="E66" s="97"/>
      <c r="F66" s="85"/>
      <c r="G66" s="86"/>
      <c r="H66" s="11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6">
        <v>46070.22</v>
      </c>
      <c r="E67" s="95"/>
      <c r="F67" s="60"/>
      <c r="G67" s="64"/>
      <c r="H67" s="115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6">
        <v>35352.8</v>
      </c>
      <c r="E68" s="95"/>
      <c r="F68" s="60"/>
      <c r="G68" s="63"/>
      <c r="H68" s="11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5">
        <f>D67-D68</f>
        <v>10717.419999999998</v>
      </c>
      <c r="E69" s="95"/>
      <c r="F69" s="67"/>
      <c r="G69" s="68"/>
      <c r="H69" s="11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7">
        <f>D67</f>
        <v>46070.22</v>
      </c>
      <c r="E70" s="96"/>
      <c r="F70" s="99"/>
      <c r="G70" s="99"/>
      <c r="H70" s="98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/>
      <c r="F71" s="39"/>
      <c r="G71" s="39"/>
      <c r="H71" s="11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1" t="s">
        <v>140</v>
      </c>
      <c r="E72" s="202"/>
      <c r="F72" s="202"/>
      <c r="G72" s="202"/>
      <c r="H72" s="20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7" t="s">
        <v>140</v>
      </c>
      <c r="E73" s="198"/>
      <c r="F73" s="198"/>
      <c r="G73" s="198"/>
      <c r="H73" s="19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51"/>
    </row>
    <row r="76" spans="1:8" ht="45" customHeight="1" thickBot="1">
      <c r="A76" s="4" t="s">
        <v>102</v>
      </c>
      <c r="B76" s="100" t="s">
        <v>66</v>
      </c>
      <c r="C76" s="101" t="s">
        <v>67</v>
      </c>
      <c r="D76" s="100" t="s">
        <v>66</v>
      </c>
      <c r="E76" s="132" t="s">
        <v>171</v>
      </c>
      <c r="F76" s="133"/>
      <c r="G76" s="134"/>
      <c r="H76" s="102">
        <v>6</v>
      </c>
    </row>
    <row r="77" spans="1:8" ht="45" customHeight="1" thickBot="1">
      <c r="A77" s="4" t="s">
        <v>103</v>
      </c>
      <c r="B77" s="100" t="s">
        <v>69</v>
      </c>
      <c r="C77" s="101" t="s">
        <v>67</v>
      </c>
      <c r="D77" s="100" t="s">
        <v>69</v>
      </c>
      <c r="E77" s="132"/>
      <c r="F77" s="133"/>
      <c r="G77" s="134"/>
      <c r="H77" s="102">
        <v>6</v>
      </c>
    </row>
    <row r="78" spans="1:8" ht="66.75" customHeight="1" thickBot="1">
      <c r="A78" s="4" t="s">
        <v>105</v>
      </c>
      <c r="B78" s="100" t="s">
        <v>70</v>
      </c>
      <c r="C78" s="101" t="s">
        <v>104</v>
      </c>
      <c r="D78" s="100" t="s">
        <v>70</v>
      </c>
      <c r="E78" s="132"/>
      <c r="F78" s="133"/>
      <c r="G78" s="134"/>
      <c r="H78" s="102">
        <v>0</v>
      </c>
    </row>
    <row r="79" spans="1:8" ht="46.5" customHeight="1" thickBot="1">
      <c r="A79" s="4" t="s">
        <v>107</v>
      </c>
      <c r="B79" s="100" t="s">
        <v>72</v>
      </c>
      <c r="C79" s="101" t="s">
        <v>16</v>
      </c>
      <c r="D79" s="100" t="s">
        <v>72</v>
      </c>
      <c r="E79" s="172"/>
      <c r="F79" s="173"/>
      <c r="G79" s="174"/>
      <c r="H79" s="102">
        <v>-5498.4</v>
      </c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51"/>
    </row>
    <row r="81" spans="1:8" ht="54.75" customHeight="1" thickBot="1">
      <c r="A81" s="4" t="s">
        <v>109</v>
      </c>
      <c r="B81" s="119" t="s">
        <v>108</v>
      </c>
      <c r="C81" s="120" t="s">
        <v>67</v>
      </c>
      <c r="D81" s="119" t="s">
        <v>108</v>
      </c>
      <c r="E81" s="162" t="s">
        <v>189</v>
      </c>
      <c r="F81" s="163"/>
      <c r="G81" s="164"/>
      <c r="H81" s="121">
        <v>4</v>
      </c>
    </row>
    <row r="82" spans="1:8" ht="26.25" thickBot="1">
      <c r="A82" s="4" t="s">
        <v>111</v>
      </c>
      <c r="B82" s="119" t="s">
        <v>110</v>
      </c>
      <c r="C82" s="120" t="s">
        <v>67</v>
      </c>
      <c r="D82" s="119" t="s">
        <v>110</v>
      </c>
      <c r="E82" s="165">
        <v>26</v>
      </c>
      <c r="F82" s="166"/>
      <c r="G82" s="167"/>
      <c r="H82" s="122">
        <v>1</v>
      </c>
    </row>
    <row r="83" spans="1:8" ht="59.25" customHeight="1" thickBot="1">
      <c r="A83" s="4" t="s">
        <v>182</v>
      </c>
      <c r="B83" s="119" t="s">
        <v>112</v>
      </c>
      <c r="C83" s="120" t="s">
        <v>16</v>
      </c>
      <c r="D83" s="123" t="s">
        <v>112</v>
      </c>
      <c r="E83" s="169" t="s">
        <v>155</v>
      </c>
      <c r="F83" s="170"/>
      <c r="G83" s="170"/>
      <c r="H83" s="171"/>
    </row>
    <row r="84" ht="12.75">
      <c r="A84" s="1"/>
    </row>
    <row r="85" ht="12.75">
      <c r="A85" s="1"/>
    </row>
    <row r="86" spans="1:8" ht="38.25" customHeight="1">
      <c r="A86" s="168" t="s">
        <v>160</v>
      </c>
      <c r="B86" s="168"/>
      <c r="C86" s="168"/>
      <c r="D86" s="168"/>
      <c r="E86" s="168"/>
      <c r="F86" s="168"/>
      <c r="G86" s="168"/>
      <c r="H86" s="16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9" t="s">
        <v>114</v>
      </c>
      <c r="D89" s="160"/>
      <c r="E89" s="161"/>
    </row>
    <row r="90" spans="1:5" ht="18.75" customHeight="1" thickBot="1">
      <c r="A90" s="26">
        <v>2</v>
      </c>
      <c r="B90" s="4" t="s">
        <v>115</v>
      </c>
      <c r="C90" s="159" t="s">
        <v>116</v>
      </c>
      <c r="D90" s="160"/>
      <c r="E90" s="161"/>
    </row>
    <row r="91" spans="1:5" ht="16.5" customHeight="1" thickBot="1">
      <c r="A91" s="26">
        <v>3</v>
      </c>
      <c r="B91" s="4" t="s">
        <v>117</v>
      </c>
      <c r="C91" s="159" t="s">
        <v>118</v>
      </c>
      <c r="D91" s="160"/>
      <c r="E91" s="161"/>
    </row>
    <row r="92" spans="1:5" ht="13.5" thickBot="1">
      <c r="A92" s="26">
        <v>4</v>
      </c>
      <c r="B92" s="4" t="s">
        <v>16</v>
      </c>
      <c r="C92" s="159" t="s">
        <v>119</v>
      </c>
      <c r="D92" s="160"/>
      <c r="E92" s="161"/>
    </row>
    <row r="93" spans="1:5" ht="24" customHeight="1" thickBot="1">
      <c r="A93" s="26">
        <v>5</v>
      </c>
      <c r="B93" s="4" t="s">
        <v>85</v>
      </c>
      <c r="C93" s="159" t="s">
        <v>120</v>
      </c>
      <c r="D93" s="160"/>
      <c r="E93" s="161"/>
    </row>
    <row r="94" spans="1:5" ht="21" customHeight="1" thickBot="1">
      <c r="A94" s="27">
        <v>6</v>
      </c>
      <c r="B94" s="28" t="s">
        <v>121</v>
      </c>
      <c r="C94" s="159" t="s">
        <v>122</v>
      </c>
      <c r="D94" s="160"/>
      <c r="E94" s="161"/>
    </row>
    <row r="96" spans="2:3" ht="15">
      <c r="B96" s="200" t="s">
        <v>166</v>
      </c>
      <c r="C96" s="200"/>
    </row>
    <row r="97" spans="2:6" ht="60">
      <c r="B97" s="87" t="s">
        <v>167</v>
      </c>
      <c r="C97" s="88" t="s">
        <v>178</v>
      </c>
      <c r="D97" s="90" t="s">
        <v>177</v>
      </c>
      <c r="E97" s="89" t="s">
        <v>176</v>
      </c>
      <c r="F97" s="91" t="s">
        <v>168</v>
      </c>
    </row>
    <row r="98" spans="2:6" ht="22.5">
      <c r="B98" s="92" t="s">
        <v>169</v>
      </c>
      <c r="C98" s="84">
        <v>6681.12</v>
      </c>
      <c r="D98" s="128"/>
      <c r="E98" s="129"/>
      <c r="F98" s="93">
        <f>C98+D98-E98</f>
        <v>6681.12</v>
      </c>
    </row>
    <row r="99" spans="2:6" ht="22.5">
      <c r="B99" s="92" t="s">
        <v>170</v>
      </c>
      <c r="C99" s="84">
        <v>3232.95</v>
      </c>
      <c r="D99" s="128"/>
      <c r="E99" s="129"/>
      <c r="F99" s="93">
        <f>C99+D99-E99</f>
        <v>3232.95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2020-03-17T06:06:19Z</dcterms:modified>
  <cp:category/>
  <cp:version/>
  <cp:contentType/>
  <cp:contentStatus/>
</cp:coreProperties>
</file>