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'2.8.'!$A$1:$H$111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<sst xmlns="http://schemas.openxmlformats.org/spreadsheetml/2006/main" count="291" uniqueCount="186">
  <si>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</si>
  <si>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</si>
  <si>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</si>
  <si>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</si>
  <si>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</si>
  <si>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</si>
  <si>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</si>
  <si>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</si>
  <si>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</si>
  <si>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</si>
  <si>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</si>
  <si>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</si>
  <si>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</si>
  <si>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</si>
  <si>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</si>
  <si>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</si>
  <si>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</si>
  <si>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</si>
  <si>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</si>
  <si>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</si>
  <si>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</si>
  <si>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</si>
  <si>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</si>
  <si>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</si>
  <si>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</si>
  <si>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</si>
  <si>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</si>
  <si>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</si>
  <si>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</si>
  <si>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</si>
  <si>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</si>
  <si>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</si>
  <si>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</si>
  <si>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</si>
  <si>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</si>
  <si>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</si>
  <si>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</si>
  <si>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</si>
  <si>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</si>
  <si>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</si>
  <si>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</si>
  <si>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</si>
  <si>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</si>
  <si>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</si>
  <si>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</si>
  <si>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</si>
  <si>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</si>
  <si>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</si>
  <si>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</si>
  <si>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</si>
  <si>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</si>
  <si>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</si>
  <si>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</si>
  <si>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</si>
  <si>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</si>
  <si>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</si>
  <si>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</si>
  <si>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</si>
  <si>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</si>
  <si>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</si>
  <si>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</si>
  <si>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</si>
  <si>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</si>
  <si>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</si>
  <si>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</si>
  <si>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</si>
  <si>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</si>
  <si>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</si>
  <si>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</si>
  <si>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</si>
  <si>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</si>
  <si>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</si>
  <si>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</si>
  <si>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</si>
  <si>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</si>
  <si>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</si>
  <si>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</si>
  <si>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</si>
  <si>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</si>
  <si>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</si>
  <si>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</si>
  <si>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</si>
  <si>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</si>
  <si>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</si>
  <si>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</si>
  <si>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</si>
  <si>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</si>
  <si>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</si>
  <si>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</si>
  <si>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</si>
  <si>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</si>
  <si>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</si>
  <si>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</si>
  <si>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</si>
  <si>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</si>
  <si>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</si>
  <si>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</si>
  <si>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</si>
  <si>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</si>
  <si>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</si>
  <si>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</si>
  <si>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</si>
  <si>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</si>
  <si>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</si>
  <si>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</si>
  <si>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</si>
  <si>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</si>
  <si>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</si>
  <si>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</si>
  <si>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</si>
  <si>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</si>
  <si>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</si>
  <si>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</si>
  <si>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</si>
  <si>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</si>
  <si>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</si>
  <si>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</si>
  <si>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</si>
  <si>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</si>
  <si>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</si>
  <si>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</si>
  <si>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</si>
  <si>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</si>
  <si>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</si>
  <si>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</si>
  <si>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</si>
  <si>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</si>
  <si>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</si>
  <si>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</si>
  <si>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</si>
  <si>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</si>
  <si>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</si>
  <si>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</si>
  <si>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</si>
  <si>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</si>
  <si>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</si>
  <si>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</si>
  <si>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</si>
  <si>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</si>
  <si>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</si>
  <si>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</si>
  <si>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</si>
  <si>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</si>
  <si>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</si>
  <si>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</si>
  <si>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</si>
  <si>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</si>
  <si>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</si>
  <si>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</si>
  <si>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</si>
  <si>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</si>
  <si>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</si>
  <si>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</si>
  <si>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</si>
  <si>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</si>
  <si>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</si>
  <si>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</si>
  <si>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</si>
  <si>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</si>
  <si>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</si>
  <si>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</si>
  <si>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</si>
  <si>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</si>
  <si>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</si>
  <si>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</si>
  <si>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</si>
  <si>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</si>
  <si>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</si>
  <si>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</si>
  <si>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</si>
  <si>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</si>
  <si>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</si>
  <si>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</si>
  <si>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</si>
  <si>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</si>
  <si>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</si>
  <si>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</si>
  <si>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</si>
  <si>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80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</si>
  <si>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</si>
  <si>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</si>
  <si>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</si>
  <si>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</si>
  <si>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</si>
  <si>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</si>
  <si>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19,28,25,50,53,21,22,48,27,4,8,39,54,6,34,38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</si>
</sst>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178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8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f>75626.9</f>
        <v>75626.9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f>139609.15</f>
        <v>139609.15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f>97684.28</f>
        <v>97684.28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f>65515.23</f>
        <v>65515.23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3">
        <f>52883.24+3.38</f>
        <v>52886.619999999995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4">
        <f>20616.11+644.17+65515.23-52883.24-3.38</f>
        <v>33888.890000000014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3">
        <v>40615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75626.9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87898.51999999999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118420.87</f>
        <v>118420.87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f>92684.28</f>
        <v>92684.28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f>21889.59</f>
        <v>21889.59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f>143638.67</f>
        <v>143638.67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427482.11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f>427482.11</f>
        <v>427482.11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/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503109.01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87898.51999999999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-285283.57999999996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40615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3.16</v>
      </c>
      <c r="F42" s="80" t="s">
        <v>136</v>
      </c>
      <c r="G42" s="60">
        <v>3810334293</v>
      </c>
      <c r="H42" s="61">
        <f>G13</f>
        <v>97684.28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118420.87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92684.28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21889.59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143638.67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10"/>
      <c r="H47" s="61">
        <f>SUM(H41:H46)</f>
        <v>514932.69000000006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228591.4500000001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546.7994249890189</v>
      </c>
      <c r="E63" s="76">
        <f>E64/117.48</f>
        <v>2033.9891045284303</v>
      </c>
      <c r="F63" s="76">
        <f>F64/12</f>
        <v>5392.743333333333</v>
      </c>
      <c r="G63" s="77">
        <f>G64/18.26</f>
        <v>7191.787513691128</v>
      </c>
      <c r="H63" s="78">
        <f>H64/0.88</f>
        <v>2237.534090909091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821609.88</f>
        <v>821609.88</v>
      </c>
      <c r="E64" s="65">
        <f>238953.04</f>
        <v>238953.04</v>
      </c>
      <c r="F64" s="65">
        <f>64712.92</f>
        <v>64712.92</v>
      </c>
      <c r="G64" s="72">
        <f>131322.04</f>
        <v>131322.04</v>
      </c>
      <c r="H64" s="68">
        <f>1969.03</f>
        <v>1969.03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701763.69</f>
        <v>701763.69</v>
      </c>
      <c r="E65" s="65">
        <f>170148.24</f>
        <v>170148.24</v>
      </c>
      <c r="F65" s="65">
        <f>57056.6</f>
        <v>57056.6</v>
      </c>
      <c r="G65" s="69">
        <f>100476.12</f>
        <v>100476.12</v>
      </c>
      <c r="H65" s="69">
        <f>530.81</f>
        <v>530.81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119846.19000000006</v>
      </c>
      <c r="E66" s="76">
        <f>E64-E65</f>
        <v>68804.80000000002</v>
      </c>
      <c r="F66" s="76">
        <f>F64-F65</f>
        <v>7656.32</v>
      </c>
      <c r="G66" s="78">
        <f>G64-G65</f>
        <v>30845.920000000013</v>
      </c>
      <c r="H66" s="78">
        <f>H64-H65</f>
        <v>1438.22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821609.88+0.02</f>
        <v>821609.9</v>
      </c>
      <c r="E67" s="70">
        <f>238953.04+-26090.08</f>
        <v>212862.96000000002</v>
      </c>
      <c r="F67" s="70">
        <f>64712.92+3727.11</f>
        <v>68440.03</v>
      </c>
      <c r="G67" s="71">
        <f>131322.04+2794.04</f>
        <v>134116.08000000002</v>
      </c>
      <c r="H67" s="71">
        <f>1969.03+0</f>
        <v>1969.03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0.02000000001862645</v>
      </c>
      <c r="E68" s="44">
        <f>E67-E64</f>
        <v>-26090.079999999987</v>
      </c>
      <c r="F68" s="44">
        <f>F67-F64</f>
        <v>3727.1100000000006</v>
      </c>
      <c r="G68" s="44">
        <f>G67-G64</f>
        <v>2794.040000000008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 t="s">
        <v>185</v>
      </c>
      <c r="F73" s="109"/>
      <c r="G73" s="110"/>
      <c r="H73" s="26">
        <v>21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1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20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-19568.90999999996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>
        <v>9</v>
      </c>
      <c r="F78" s="109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4">
        <v>5</v>
      </c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8" spans="2:3" ht="15">
      <c r="B98" s="101" t="s">
        <v>179</v>
      </c>
      <c r="C98" s="101"/>
    </row>
    <row r="99" spans="2:4" ht="26.25">
      <c r="B99" s="95" t="s">
        <v>180</v>
      </c>
      <c r="C99" s="96" t="s">
        <v>181</v>
      </c>
      <c r="D99" s="97" t="s">
        <v>182</v>
      </c>
    </row>
    <row r="100" spans="2:4" ht="22.5">
      <c r="B100" s="98" t="s">
        <v>183</v>
      </c>
      <c r="C100" s="99">
        <f>3145.7</f>
        <v>3145.7</v>
      </c>
      <c r="D100" s="100">
        <f>2246.45</f>
        <v>2246.45</v>
      </c>
    </row>
    <row r="101" spans="2:4" ht="22.5">
      <c r="B101" s="98" t="s">
        <v>184</v>
      </c>
      <c r="C101" s="99">
        <f>3126.41</f>
        <v>3126.41</v>
      </c>
      <c r="D101" s="100">
        <f>2016.38</f>
        <v>2016.38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8:C98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2017-03-15T01:07:57Z</dcterms:modified>
  <cp:category/>
  <cp:version/>
  <cp:contentType/>
  <cp:contentStatus/>
</cp:coreProperties>
</file>