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<sst xmlns="http://schemas.openxmlformats.org/spreadsheetml/2006/main" count="287" uniqueCount="185">
  <si>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</si>
  <si>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</si>
  <si>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</si>
  <si>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</si>
  <si>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</si>
  <si>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</si>
  <si>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</si>
  <si>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</si>
  <si>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</si>
  <si>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</si>
  <si>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</si>
  <si>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</si>
  <si>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</si>
  <si>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</si>
  <si>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</si>
  <si>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</si>
  <si>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</si>
  <si>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</si>
  <si>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</si>
  <si>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</si>
  <si>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</si>
  <si>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</si>
  <si>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</si>
  <si>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</si>
  <si>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</si>
  <si>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</si>
  <si>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</si>
  <si>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</si>
  <si>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</si>
  <si>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</si>
  <si>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</si>
  <si>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</si>
  <si>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</si>
  <si>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</si>
  <si>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</si>
  <si>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</si>
  <si>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</si>
  <si>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</si>
  <si>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</si>
  <si>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</si>
  <si>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</si>
  <si>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</si>
  <si>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</si>
  <si>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</si>
  <si>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</si>
  <si>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</si>
  <si>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</si>
  <si>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</si>
  <si>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</si>
  <si>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</si>
  <si>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</si>
  <si>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</si>
  <si>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</si>
  <si>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</si>
  <si>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</si>
  <si>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</si>
  <si>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</si>
  <si>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</si>
  <si>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</si>
  <si>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</si>
  <si>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</si>
  <si>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</si>
  <si>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</si>
  <si>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</si>
  <si>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</si>
  <si>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</si>
  <si>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</si>
  <si>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</si>
  <si>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</si>
  <si>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</si>
  <si>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</si>
  <si>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</si>
  <si>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</si>
  <si>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</si>
  <si>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</si>
  <si>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</si>
  <si>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</si>
  <si>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</si>
  <si>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</si>
  <si>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</si>
  <si>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</si>
  <si>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</si>
  <si>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</si>
  <si>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</si>
  <si>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</si>
  <si>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</si>
  <si>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</si>
  <si>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</si>
  <si>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</si>
  <si>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</si>
  <si>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</si>
  <si>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</si>
  <si>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</si>
  <si>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</si>
  <si>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</si>
  <si>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</si>
  <si>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</si>
  <si>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</si>
  <si>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</si>
  <si>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</si>
  <si>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</si>
  <si>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</si>
  <si>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</si>
  <si>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</si>
  <si>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</si>
  <si>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</si>
  <si>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</si>
  <si>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</si>
  <si>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</si>
  <si>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</si>
  <si>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</si>
  <si>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</si>
  <si>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</si>
  <si>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</si>
  <si>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</si>
  <si>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</si>
  <si>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</si>
  <si>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</si>
  <si>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</si>
  <si>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</si>
  <si>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</si>
  <si>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</si>
  <si>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</si>
  <si>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</si>
  <si>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</si>
  <si>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</si>
  <si>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</si>
  <si>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</si>
  <si>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</si>
  <si>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</si>
  <si>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</si>
  <si>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</si>
  <si>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</si>
  <si>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</si>
  <si>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</si>
  <si>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</si>
  <si>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</si>
  <si>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</si>
  <si>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</si>
  <si>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</si>
  <si>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</si>
  <si>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</si>
  <si>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</si>
  <si>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</si>
  <si>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</si>
  <si>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</si>
  <si>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</si>
  <si>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</si>
  <si>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</si>
  <si>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</si>
  <si>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</si>
  <si>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</si>
  <si>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</si>
  <si>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</si>
  <si>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</si>
  <si>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</si>
  <si>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</si>
  <si>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</si>
  <si>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</si>
  <si>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</si>
  <si>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</si>
  <si>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</si>
  <si>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</si>
  <si>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</si>
  <si>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</si>
  <si>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</si>
  <si>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</si>
  <si>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</si>
  <si>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</si>
  <si>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</si>
  <si>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</si>
  <si>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</si>
  <si>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</si>
  <si>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</si>
  <si>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</si>
  <si>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</si>
  <si>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</si>
  <si>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</si>
  <si>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</si>
  <si>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</si>
  <si>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</si>
  <si>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</si>
  <si>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</si>
  <si>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 Б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 год</t>
    </r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</si>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</sst>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2">
      <selection activeCell="D65" sqref="D6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5" t="s">
        <v>183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3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4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5">
        <v>44561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87" t="s">
        <v>3</v>
      </c>
      <c r="E8" s="188"/>
      <c r="F8" s="18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5">
        <v>14998.53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69">
        <v>6299.59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48" t="s">
        <v>23</v>
      </c>
      <c r="E12" s="149"/>
      <c r="F12" s="150"/>
      <c r="G12" s="70">
        <f>G13+G14+G20+G21+G22+G23+G31</f>
        <v>12785.039999999999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57">
        <v>3567.96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1">
        <v>2389.92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2">
        <v>1150.48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3">
        <v>2744.54</v>
      </c>
      <c r="H16" s="42"/>
      <c r="M16" s="112">
        <f>G14+G31-G15</f>
        <v>1239.44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57"/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14998.53</v>
      </c>
      <c r="H18" s="40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59">
        <f>G18+G15-G17</f>
        <v>16149.01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57">
        <v>4319.76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6" t="s">
        <v>141</v>
      </c>
      <c r="E21" s="137"/>
      <c r="F21" s="138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6" t="s">
        <v>142</v>
      </c>
      <c r="E22" s="137"/>
      <c r="F22" s="138"/>
      <c r="G22" s="56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9" t="s">
        <v>143</v>
      </c>
      <c r="E23" s="140"/>
      <c r="F23" s="141"/>
      <c r="G23" s="56">
        <v>2507.4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9" t="s">
        <v>175</v>
      </c>
      <c r="E24" s="140"/>
      <c r="F24" s="141"/>
      <c r="G24" s="56">
        <v>0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36" t="s">
        <v>35</v>
      </c>
      <c r="E25" s="137"/>
      <c r="F25" s="138"/>
      <c r="G25" s="68">
        <f>G26+G33</f>
        <v>7723.7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3">
        <v>7723.7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6"/>
      <c r="H30" s="64"/>
      <c r="I30" s="61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30" t="s">
        <v>51</v>
      </c>
      <c r="E38" s="131"/>
      <c r="F38" s="135"/>
      <c r="G38" s="58">
        <f>G25+G40</f>
        <v>23872.71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59">
        <f>G19</f>
        <v>16149.01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3">
        <f>G11+G12+G31-G25</f>
        <v>11360.929999999997</v>
      </c>
      <c r="H41" s="43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3.18</v>
      </c>
      <c r="F45" s="62" t="s">
        <v>133</v>
      </c>
      <c r="G45" s="53">
        <v>3848000155</v>
      </c>
      <c r="H45" s="54">
        <f>G13</f>
        <v>3567.96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2" t="s">
        <v>133</v>
      </c>
      <c r="G46" s="53">
        <v>3848000155</v>
      </c>
      <c r="H46" s="54">
        <f>G20</f>
        <v>4319.76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/>
      <c r="G47" s="53"/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2"/>
      <c r="G48" s="53"/>
      <c r="H48" s="54">
        <f>G23</f>
        <v>2507.4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4">
        <f>SUM(H44:H48)</f>
        <v>10395.12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53" t="s">
        <v>135</v>
      </c>
      <c r="E51" s="154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53" t="s">
        <v>69</v>
      </c>
      <c r="E52" s="154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53" t="s">
        <v>70</v>
      </c>
      <c r="E53" s="154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53" t="s">
        <v>72</v>
      </c>
      <c r="E54" s="154"/>
      <c r="F54" s="99">
        <v>0</v>
      </c>
      <c r="G54" s="97"/>
      <c r="H54" s="100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2" t="s">
        <v>15</v>
      </c>
      <c r="E56" s="14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2" t="s">
        <v>18</v>
      </c>
      <c r="E57" s="14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2" t="s">
        <v>20</v>
      </c>
      <c r="E58" s="14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2" t="s">
        <v>53</v>
      </c>
      <c r="E59" s="14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2" t="s">
        <v>55</v>
      </c>
      <c r="E60" s="14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5" t="s">
        <v>57</v>
      </c>
      <c r="E61" s="196"/>
      <c r="F61" s="50">
        <f>D68+E68+F68+G68+H68</f>
        <v>1579.5799999999997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6.340791738382099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3168.24</v>
      </c>
      <c r="E66" s="122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1588.66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1579.5799999999997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3168.24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2"/>
      <c r="F75" s="133"/>
      <c r="G75" s="134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2"/>
      <c r="F76" s="133"/>
      <c r="G76" s="134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2"/>
      <c r="F77" s="133"/>
      <c r="G77" s="134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2"/>
      <c r="F78" s="173"/>
      <c r="G78" s="174"/>
      <c r="H78" s="90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2"/>
      <c r="F80" s="163"/>
      <c r="G80" s="164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5"/>
      <c r="F81" s="166"/>
      <c r="G81" s="167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9" t="s">
        <v>114</v>
      </c>
      <c r="D88" s="160"/>
      <c r="E88" s="161"/>
    </row>
    <row r="89" spans="1:5" ht="18.75" customHeight="1" thickBot="1">
      <c r="A89" s="25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5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5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5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6">
        <v>6</v>
      </c>
      <c r="B93" s="27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195.8</v>
      </c>
      <c r="D97" s="114">
        <v>0</v>
      </c>
      <c r="E97" s="115">
        <v>0</v>
      </c>
      <c r="F97" s="84">
        <f>C97+D97-E97</f>
        <v>195.8</v>
      </c>
    </row>
    <row r="98" spans="2:6" ht="22.5">
      <c r="B98" s="83" t="s">
        <v>167</v>
      </c>
      <c r="C98" s="76">
        <v>0</v>
      </c>
      <c r="D98" s="114">
        <v>0</v>
      </c>
      <c r="E98" s="115">
        <v>0</v>
      </c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2022-03-04T03:34:48Z</dcterms:modified>
  <cp:category/>
  <cp:version/>
  <cp:contentType/>
  <cp:contentStatus/>
</cp:coreProperties>
</file>