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<sst xmlns="http://schemas.openxmlformats.org/spreadsheetml/2006/main" count="293" uniqueCount="188">
  <si>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</si>
  <si>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</si>
  <si>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</si>
  <si>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</si>
  <si>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</si>
  <si>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</si>
  <si>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</si>
  <si>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</si>
  <si>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</si>
  <si>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</si>
  <si>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</si>
  <si>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</si>
  <si>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</si>
  <si>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</si>
  <si>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</si>
  <si>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</si>
  <si>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</si>
  <si>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</si>
  <si>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</si>
  <si>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</si>
  <si>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</si>
  <si>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</si>
  <si>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</si>
  <si>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</si>
  <si>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</si>
  <si>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</si>
  <si>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</si>
  <si>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</si>
  <si>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</si>
  <si>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</si>
  <si>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</si>
  <si>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</si>
  <si>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</si>
  <si>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</si>
  <si>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</si>
  <si>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</si>
  <si>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</si>
  <si>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</si>
  <si>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</si>
  <si>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</si>
  <si>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</si>
  <si>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</si>
  <si>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</si>
  <si>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</si>
  <si>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</si>
  <si>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</si>
  <si>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</si>
  <si>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</si>
  <si>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</si>
  <si>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</si>
  <si>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</si>
  <si>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</si>
  <si>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</si>
  <si>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</si>
  <si>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</si>
  <si>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</si>
  <si>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</si>
  <si>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</si>
  <si>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</si>
  <si>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</si>
  <si>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</si>
  <si>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</si>
  <si>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</si>
  <si>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</si>
  <si>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</si>
  <si>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</si>
  <si>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</si>
  <si>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</si>
  <si>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</si>
  <si>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</si>
  <si>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</si>
  <si>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</si>
  <si>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</si>
  <si>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</si>
  <si>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</si>
  <si>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</si>
  <si>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</si>
  <si>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</si>
  <si>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</si>
  <si>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</si>
  <si>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</si>
  <si>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</si>
  <si>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</si>
  <si>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</si>
  <si>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</si>
  <si>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</si>
  <si>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</si>
  <si>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</si>
  <si>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</si>
  <si>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</si>
  <si>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</si>
  <si>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</si>
  <si>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</si>
  <si>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</si>
  <si>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</si>
  <si>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</si>
  <si>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</si>
  <si>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</si>
  <si>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</si>
  <si>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</si>
  <si>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</si>
  <si>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</si>
  <si>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</si>
  <si>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</si>
  <si>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</si>
  <si>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</si>
  <si>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</si>
  <si>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</si>
  <si>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</si>
  <si>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</si>
  <si>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</si>
  <si>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</si>
  <si>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</si>
  <si>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</si>
  <si>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</si>
  <si>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</si>
  <si>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</si>
  <si>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</si>
  <si>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</si>
  <si>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</si>
  <si>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</si>
  <si>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</si>
  <si>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</si>
  <si>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</si>
  <si>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</si>
  <si>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</si>
  <si>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</si>
  <si>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</si>
  <si>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</si>
  <si>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</si>
  <si>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</si>
  <si>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</si>
  <si>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</si>
  <si>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</si>
  <si>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</si>
  <si>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</si>
  <si>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</si>
  <si>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</si>
  <si>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</si>
  <si>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</si>
  <si>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</si>
  <si>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</si>
  <si>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</si>
  <si>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</si>
  <si>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</si>
  <si>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</si>
  <si>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</si>
  <si>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</si>
  <si>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</si>
  <si>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</si>
  <si>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</si>
  <si>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</si>
  <si>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</si>
  <si>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</si>
  <si>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</si>
  <si>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</si>
  <si>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</si>
  <si>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</si>
  <si>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</si>
  <si>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</si>
  <si>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</si>
  <si>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</si>
  <si>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</si>
  <si>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</si>
  <si>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</si>
  <si>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</si>
  <si>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</si>
  <si>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</si>
  <si>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</si>
  <si>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</si>
  <si>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</si>
  <si>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</si>
  <si>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</si>
  <si>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</si>
  <si>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</si>
  <si>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</si>
  <si>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</si>
  <si>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</si>
  <si>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</si>
  <si>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</si>
  <si>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</si>
  <si>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</si>
  <si>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33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</si>
  <si>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</si>
  <si>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</si>
  <si>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</si>
  <si>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12</t>
  </si>
  <si>
    <t>кв.5,6,10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</si>
</sst>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5" xfId="0" applyFont="1" applyFill="1" applyBorder="1" applyAlignment="1">
      <alignment horizontal="center" vertical="top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6" t="s">
        <v>182</v>
      </c>
      <c r="B1" s="126"/>
      <c r="C1" s="126"/>
      <c r="D1" s="126"/>
      <c r="E1" s="126"/>
      <c r="F1" s="126"/>
      <c r="G1" s="126"/>
      <c r="H1" s="12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6"/>
      <c r="E3" s="137"/>
      <c r="F3" s="13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7"/>
      <c r="E4" s="128"/>
      <c r="F4" s="12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0"/>
      <c r="E5" s="131"/>
      <c r="F5" s="13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3"/>
      <c r="E6" s="134"/>
      <c r="F6" s="135"/>
      <c r="G6" s="35">
        <v>43100</v>
      </c>
      <c r="H6" s="5"/>
    </row>
    <row r="7" spans="1:8" ht="38.25" customHeight="1" thickBot="1">
      <c r="A7" s="113" t="s">
        <v>13</v>
      </c>
      <c r="B7" s="114"/>
      <c r="C7" s="114"/>
      <c r="D7" s="115"/>
      <c r="E7" s="115"/>
      <c r="F7" s="115"/>
      <c r="G7" s="114"/>
      <c r="H7" s="116"/>
    </row>
    <row r="8" spans="1:8" ht="33" customHeight="1" thickBot="1">
      <c r="A8" s="39" t="s">
        <v>0</v>
      </c>
      <c r="B8" s="38" t="s">
        <v>1</v>
      </c>
      <c r="C8" s="40" t="s">
        <v>2</v>
      </c>
      <c r="D8" s="139" t="s">
        <v>3</v>
      </c>
      <c r="E8" s="140"/>
      <c r="F8" s="14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7" t="s">
        <v>15</v>
      </c>
      <c r="E9" s="137"/>
      <c r="F9" s="15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7" t="s">
        <v>18</v>
      </c>
      <c r="E10" s="137"/>
      <c r="F10" s="158"/>
      <c r="G10" s="62">
        <v>-92151.25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7" t="s">
        <v>20</v>
      </c>
      <c r="E11" s="137"/>
      <c r="F11" s="158"/>
      <c r="G11" s="85">
        <v>53878.15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62" t="s">
        <v>23</v>
      </c>
      <c r="E12" s="163"/>
      <c r="F12" s="164"/>
      <c r="G12" s="86">
        <f>G13+G14+G20+G21+G22+G23+G31</f>
        <v>158401.08000000002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4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4"/>
      <c r="G14" s="87">
        <v>20547.6</v>
      </c>
      <c r="H14" s="5"/>
    </row>
    <row r="15" spans="1:8" ht="26.25" customHeight="1" thickBot="1">
      <c r="A15" s="4"/>
      <c r="B15" s="6"/>
      <c r="C15" s="3" t="s">
        <v>16</v>
      </c>
      <c r="D15" s="119" t="s">
        <v>155</v>
      </c>
      <c r="E15" s="120"/>
      <c r="F15" s="124"/>
      <c r="G15" s="88">
        <f>16724.09+G32</f>
        <v>16724.09</v>
      </c>
      <c r="H15" s="5"/>
    </row>
    <row r="16" spans="1:8" ht="13.5" customHeight="1" thickBot="1">
      <c r="A16" s="4"/>
      <c r="B16" s="6"/>
      <c r="C16" s="3" t="s">
        <v>16</v>
      </c>
      <c r="D16" s="119" t="s">
        <v>156</v>
      </c>
      <c r="E16" s="120"/>
      <c r="F16" s="124"/>
      <c r="G16" s="89">
        <v>11739.08</v>
      </c>
      <c r="H16" s="48"/>
    </row>
    <row r="17" spans="1:8" ht="13.5" customHeight="1" thickBot="1">
      <c r="A17" s="4"/>
      <c r="B17" s="6"/>
      <c r="C17" s="3" t="s">
        <v>16</v>
      </c>
      <c r="D17" s="119" t="s">
        <v>157</v>
      </c>
      <c r="E17" s="120"/>
      <c r="F17" s="124"/>
      <c r="G17" s="64">
        <v>5876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4"/>
      <c r="G18" s="14">
        <f>G10</f>
        <v>-92151.25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4"/>
      <c r="G19" s="71">
        <f>G18+G15-G17</f>
        <v>-81303.16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4">
        <v>37140.48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7" t="s">
        <v>150</v>
      </c>
      <c r="E21" s="137"/>
      <c r="F21" s="158"/>
      <c r="G21" s="63">
        <v>31352.4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7" t="s">
        <v>151</v>
      </c>
      <c r="E22" s="137"/>
      <c r="F22" s="158"/>
      <c r="G22" s="63">
        <v>7910.28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9" t="s">
        <v>152</v>
      </c>
      <c r="E23" s="160"/>
      <c r="F23" s="161"/>
      <c r="G23" s="63">
        <v>61450.32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57" t="s">
        <v>35</v>
      </c>
      <c r="E24" s="137"/>
      <c r="F24" s="158"/>
      <c r="G24" s="83">
        <f>G25+G26+G27+G28+G29+G30</f>
        <v>127292.12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2" t="s">
        <v>38</v>
      </c>
      <c r="E25" s="163"/>
      <c r="F25" s="164"/>
      <c r="G25" s="79">
        <v>127292.12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4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4"/>
      <c r="G28" s="91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/>
      <c r="E29" s="120"/>
      <c r="F29" s="124"/>
      <c r="G29" s="93"/>
      <c r="H29" s="80"/>
      <c r="I29" s="76"/>
    </row>
    <row r="30" spans="1:9" ht="13.5" customHeight="1" thickBot="1">
      <c r="A30" s="4"/>
      <c r="B30" s="13"/>
      <c r="C30" s="3"/>
      <c r="D30" s="119" t="s">
        <v>172</v>
      </c>
      <c r="E30" s="120"/>
      <c r="F30" s="165"/>
      <c r="G30" s="94">
        <v>0</v>
      </c>
      <c r="H30" s="81"/>
      <c r="I30" s="76"/>
    </row>
    <row r="31" spans="1:9" ht="13.5" customHeight="1" thickBot="1">
      <c r="A31" s="4"/>
      <c r="B31" s="13"/>
      <c r="C31" s="3"/>
      <c r="D31" s="119" t="s">
        <v>173</v>
      </c>
      <c r="E31" s="120"/>
      <c r="F31" s="120"/>
      <c r="G31" s="94">
        <v>0</v>
      </c>
      <c r="H31" s="81"/>
      <c r="I31" s="76"/>
    </row>
    <row r="32" spans="1:10" ht="13.5" customHeight="1" thickBot="1">
      <c r="A32" s="4"/>
      <c r="B32" s="13"/>
      <c r="C32" s="3"/>
      <c r="D32" s="119" t="s">
        <v>183</v>
      </c>
      <c r="E32" s="120"/>
      <c r="F32" s="120"/>
      <c r="G32" s="94">
        <v>0</v>
      </c>
      <c r="H32" s="81"/>
      <c r="I32" s="90"/>
      <c r="J32" t="s">
        <v>171</v>
      </c>
    </row>
    <row r="33" spans="1:9" ht="13.5" customHeight="1" thickBot="1">
      <c r="A33" s="4"/>
      <c r="B33" s="13"/>
      <c r="C33" s="3"/>
      <c r="D33" s="119" t="s">
        <v>175</v>
      </c>
      <c r="E33" s="120"/>
      <c r="F33" s="120"/>
      <c r="G33" s="82">
        <v>0</v>
      </c>
      <c r="H33" s="81"/>
      <c r="I33" s="76"/>
    </row>
    <row r="34" spans="1:9" ht="13.5" customHeight="1" thickBot="1">
      <c r="A34" s="4"/>
      <c r="B34" s="13"/>
      <c r="C34" s="3"/>
      <c r="D34" s="119" t="s">
        <v>174</v>
      </c>
      <c r="E34" s="120"/>
      <c r="F34" s="120"/>
      <c r="G34" s="95">
        <f>G33+G30-G31</f>
        <v>0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19" t="s">
        <v>51</v>
      </c>
      <c r="E35" s="120"/>
      <c r="F35" s="124"/>
      <c r="G35" s="65">
        <f>G24+G10</f>
        <v>35140.869999999995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4"/>
      <c r="G37" s="71">
        <f>G19</f>
        <v>-81303.16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9" t="s">
        <v>57</v>
      </c>
      <c r="E38" s="120"/>
      <c r="F38" s="124"/>
      <c r="G38" s="84">
        <f>G11+G12-G24+G34</f>
        <v>84987.11000000002</v>
      </c>
      <c r="H38" s="48"/>
    </row>
    <row r="39" spans="1:8" ht="38.25" customHeight="1" thickBot="1">
      <c r="A39" s="117" t="s">
        <v>58</v>
      </c>
      <c r="B39" s="118"/>
      <c r="C39" s="118"/>
      <c r="D39" s="118"/>
      <c r="E39" s="118"/>
      <c r="F39" s="114"/>
      <c r="G39" s="118"/>
      <c r="H39" s="11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5876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0</v>
      </c>
      <c r="F42" s="77" t="s">
        <v>135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8" t="s">
        <v>136</v>
      </c>
      <c r="G43" s="59">
        <v>3848000155</v>
      </c>
      <c r="H43" s="60">
        <f>G20</f>
        <v>37140.48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31352.4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7910.28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61450.32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2"/>
      <c r="G47" s="124"/>
      <c r="H47" s="60">
        <f>SUM(H41:H46)</f>
        <v>143729.48</v>
      </c>
    </row>
    <row r="48" spans="1:8" ht="19.5" customHeight="1" thickBot="1">
      <c r="A48" s="117" t="s">
        <v>64</v>
      </c>
      <c r="B48" s="118"/>
      <c r="C48" s="118"/>
      <c r="D48" s="118"/>
      <c r="E48" s="118"/>
      <c r="F48" s="118"/>
      <c r="G48" s="118"/>
      <c r="H48" s="125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1" t="s">
        <v>140</v>
      </c>
      <c r="E49" s="11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1" t="s">
        <v>69</v>
      </c>
      <c r="E50" s="11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1" t="s">
        <v>71</v>
      </c>
      <c r="E51" s="11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1" t="s">
        <v>73</v>
      </c>
      <c r="E52" s="112"/>
      <c r="F52" s="55">
        <v>0</v>
      </c>
      <c r="G52" s="50"/>
      <c r="H52" s="48"/>
    </row>
    <row r="53" spans="1:8" ht="18.75" customHeight="1" thickBot="1">
      <c r="A53" s="121" t="s">
        <v>74</v>
      </c>
      <c r="B53" s="122"/>
      <c r="C53" s="122"/>
      <c r="D53" s="122"/>
      <c r="E53" s="122"/>
      <c r="F53" s="122"/>
      <c r="G53" s="122"/>
      <c r="H53" s="12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1" t="s">
        <v>15</v>
      </c>
      <c r="E54" s="11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1" t="s">
        <v>18</v>
      </c>
      <c r="E55" s="11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1" t="s">
        <v>20</v>
      </c>
      <c r="E56" s="11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1" t="s">
        <v>53</v>
      </c>
      <c r="E57" s="11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1" t="s">
        <v>55</v>
      </c>
      <c r="E58" s="11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5" t="s">
        <v>57</v>
      </c>
      <c r="E59" s="156"/>
      <c r="F59" s="56">
        <f>D66+E66+F66+G66+H66</f>
        <v>70298.16999999998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8">
        <f>D64/1638.64</f>
        <v>291.05323927159105</v>
      </c>
      <c r="E63" s="108">
        <f>E64/140.38</f>
        <v>452.9628864510614</v>
      </c>
      <c r="F63" s="108">
        <f>F64/14.34</f>
        <v>1022.0815899581589</v>
      </c>
      <c r="G63" s="109">
        <f>G64/22.34</f>
        <v>1635.3567591763654</v>
      </c>
      <c r="H63" s="110">
        <f>H64/0.99</f>
        <v>1159.4242424242423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476931.48</v>
      </c>
      <c r="E64" s="64">
        <v>63586.93</v>
      </c>
      <c r="F64" s="64">
        <v>14656.65</v>
      </c>
      <c r="G64" s="70">
        <v>36533.87</v>
      </c>
      <c r="H64" s="67">
        <v>1147.83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413195.35</v>
      </c>
      <c r="E65" s="64">
        <v>52040.57</v>
      </c>
      <c r="F65" s="64">
        <v>21506.11</v>
      </c>
      <c r="G65" s="68">
        <v>35033.91</v>
      </c>
      <c r="H65" s="68">
        <v>782.65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63736.130000000005</v>
      </c>
      <c r="E66" s="74">
        <f>E64-E65</f>
        <v>11546.36</v>
      </c>
      <c r="F66" s="74">
        <f>F64-F65</f>
        <v>-6849.460000000001</v>
      </c>
      <c r="G66" s="75">
        <f>G64-G65</f>
        <v>1499.9599999999991</v>
      </c>
      <c r="H66" s="75">
        <f>H64-H65</f>
        <v>365.17999999999995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476931.48</v>
      </c>
      <c r="E67" s="69">
        <v>71471.32</v>
      </c>
      <c r="F67" s="69">
        <v>15535.1</v>
      </c>
      <c r="G67" s="69">
        <v>38533.87</v>
      </c>
      <c r="H67" s="69">
        <f>H64</f>
        <v>1147.83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7884.390000000007</v>
      </c>
      <c r="F68" s="43">
        <f>F67-F64</f>
        <v>878.4500000000007</v>
      </c>
      <c r="G68" s="43">
        <f>G67-G64</f>
        <v>2000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144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144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7" t="s">
        <v>101</v>
      </c>
      <c r="B72" s="118"/>
      <c r="C72" s="118"/>
      <c r="D72" s="118"/>
      <c r="E72" s="118"/>
      <c r="F72" s="118"/>
      <c r="G72" s="118"/>
      <c r="H72" s="125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52" t="s">
        <v>186</v>
      </c>
      <c r="F73" s="153"/>
      <c r="G73" s="154"/>
      <c r="H73" s="102">
        <v>12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52"/>
      <c r="F74" s="153"/>
      <c r="G74" s="154"/>
      <c r="H74" s="102">
        <v>12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52"/>
      <c r="F75" s="153"/>
      <c r="G75" s="154"/>
      <c r="H75" s="102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9"/>
      <c r="F76" s="150"/>
      <c r="G76" s="151"/>
      <c r="H76" s="25">
        <f>D68+E68+F68+G68+H68</f>
        <v>10762.840000000007</v>
      </c>
    </row>
    <row r="77" spans="1:8" ht="25.5" customHeight="1" thickBot="1">
      <c r="A77" s="117" t="s">
        <v>107</v>
      </c>
      <c r="B77" s="118"/>
      <c r="C77" s="118"/>
      <c r="D77" s="118"/>
      <c r="E77" s="118"/>
      <c r="F77" s="118"/>
      <c r="G77" s="118"/>
      <c r="H77" s="125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3" t="s">
        <v>187</v>
      </c>
      <c r="F78" s="174"/>
      <c r="G78" s="175"/>
      <c r="H78" s="105">
        <v>3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6"/>
      <c r="F79" s="177"/>
      <c r="G79" s="178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70" t="s">
        <v>165</v>
      </c>
      <c r="F80" s="171"/>
      <c r="G80" s="171"/>
      <c r="H80" s="172"/>
    </row>
    <row r="81" ht="12.75">
      <c r="A81" s="1"/>
    </row>
    <row r="82" ht="12.75">
      <c r="A82" s="1"/>
    </row>
    <row r="83" spans="1:8" ht="38.25" customHeight="1">
      <c r="A83" s="169" t="s">
        <v>170</v>
      </c>
      <c r="B83" s="169"/>
      <c r="C83" s="169"/>
      <c r="D83" s="169"/>
      <c r="E83" s="169"/>
      <c r="F83" s="169"/>
      <c r="G83" s="169"/>
      <c r="H83" s="16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3" t="s">
        <v>115</v>
      </c>
      <c r="D86" s="144"/>
      <c r="E86" s="145"/>
    </row>
    <row r="87" spans="1:5" ht="18.75" customHeight="1" thickBot="1">
      <c r="A87" s="28">
        <v>2</v>
      </c>
      <c r="B87" s="4" t="s">
        <v>116</v>
      </c>
      <c r="C87" s="143" t="s">
        <v>117</v>
      </c>
      <c r="D87" s="144"/>
      <c r="E87" s="145"/>
    </row>
    <row r="88" spans="1:5" ht="16.5" customHeight="1" thickBot="1">
      <c r="A88" s="28">
        <v>3</v>
      </c>
      <c r="B88" s="4" t="s">
        <v>118</v>
      </c>
      <c r="C88" s="143" t="s">
        <v>119</v>
      </c>
      <c r="D88" s="144"/>
      <c r="E88" s="145"/>
    </row>
    <row r="89" spans="1:5" ht="13.5" thickBot="1">
      <c r="A89" s="28">
        <v>4</v>
      </c>
      <c r="B89" s="4" t="s">
        <v>16</v>
      </c>
      <c r="C89" s="143" t="s">
        <v>120</v>
      </c>
      <c r="D89" s="144"/>
      <c r="E89" s="145"/>
    </row>
    <row r="90" spans="1:5" ht="24" customHeight="1" thickBot="1">
      <c r="A90" s="28">
        <v>5</v>
      </c>
      <c r="B90" s="4" t="s">
        <v>86</v>
      </c>
      <c r="C90" s="143" t="s">
        <v>121</v>
      </c>
      <c r="D90" s="144"/>
      <c r="E90" s="145"/>
    </row>
    <row r="91" spans="1:5" ht="21" customHeight="1" thickBot="1">
      <c r="A91" s="29">
        <v>6</v>
      </c>
      <c r="B91" s="30" t="s">
        <v>122</v>
      </c>
      <c r="C91" s="143" t="s">
        <v>123</v>
      </c>
      <c r="D91" s="144"/>
      <c r="E91" s="145"/>
    </row>
    <row r="93" ht="12.75">
      <c r="B93" t="s">
        <v>176</v>
      </c>
    </row>
    <row r="94" spans="2:6" ht="72">
      <c r="B94" s="92" t="s">
        <v>177</v>
      </c>
      <c r="C94" s="96" t="s">
        <v>184</v>
      </c>
      <c r="D94" s="92" t="s">
        <v>178</v>
      </c>
      <c r="E94" s="92" t="s">
        <v>179</v>
      </c>
      <c r="F94" s="98" t="s">
        <v>185</v>
      </c>
    </row>
    <row r="95" spans="2:6" ht="12.75">
      <c r="B95" s="92" t="s">
        <v>180</v>
      </c>
      <c r="C95" s="97">
        <v>913.06</v>
      </c>
      <c r="D95" s="97">
        <v>3982.65</v>
      </c>
      <c r="E95" s="97">
        <v>3246.45</v>
      </c>
      <c r="F95" s="99">
        <f>C95+E95</f>
        <v>4159.51</v>
      </c>
    </row>
    <row r="96" spans="2:6" ht="12.75">
      <c r="B96" s="92" t="s">
        <v>181</v>
      </c>
      <c r="C96" s="97">
        <v>524.29</v>
      </c>
      <c r="D96" s="97">
        <v>4945.42</v>
      </c>
      <c r="E96" s="97">
        <v>2198.72</v>
      </c>
      <c r="F96" s="99">
        <f>C96+E96</f>
        <v>2723.0099999999998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2018-03-14T01:01:19Z</dcterms:modified>
  <cp:category/>
  <cp:version/>
  <cp:contentType/>
  <cp:contentStatus/>
</cp:coreProperties>
</file>