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<sst xmlns="http://schemas.openxmlformats.org/spreadsheetml/2006/main" count="290" uniqueCount="185">
  <si>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</si>
  <si>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</si>
  <si>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</si>
  <si>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</si>
  <si>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</si>
  <si>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</si>
  <si>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</si>
  <si>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</si>
  <si>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</si>
  <si>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</si>
  <si>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</si>
  <si>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</si>
  <si>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</si>
  <si>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</si>
  <si>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</si>
  <si>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</si>
  <si>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</si>
  <si>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</si>
  <si>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</si>
  <si>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</si>
  <si>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</si>
  <si>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</si>
  <si>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</si>
  <si>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</si>
  <si>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</si>
  <si>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</si>
  <si>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</si>
  <si>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</si>
  <si>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</si>
  <si>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</si>
  <si>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</si>
  <si>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</si>
  <si>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</si>
  <si>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</si>
  <si>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</si>
  <si>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</si>
  <si>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</si>
  <si>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</si>
  <si>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</si>
  <si>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</si>
  <si>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</si>
  <si>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</si>
  <si>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</si>
  <si>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</si>
  <si>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</si>
  <si>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</si>
  <si>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</si>
  <si>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</si>
  <si>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</si>
  <si>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</si>
  <si>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</si>
  <si>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</si>
  <si>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</si>
  <si>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</si>
  <si>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</si>
  <si>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</si>
  <si>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</si>
  <si>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</si>
  <si>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</si>
  <si>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</si>
  <si>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</si>
  <si>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</si>
  <si>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</si>
  <si>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</si>
  <si>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</si>
  <si>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</si>
  <si>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</si>
  <si>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</si>
  <si>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</si>
  <si>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</si>
  <si>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</si>
  <si>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</si>
  <si>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</si>
  <si>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</si>
  <si>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</si>
  <si>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</si>
  <si>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</si>
  <si>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</si>
  <si>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</si>
  <si>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</si>
  <si>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</si>
  <si>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</si>
  <si>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</si>
  <si>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</si>
  <si>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</si>
  <si>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</si>
  <si>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</si>
  <si>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</si>
  <si>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</si>
  <si>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</si>
  <si>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</si>
  <si>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</si>
  <si>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</si>
  <si>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</si>
  <si>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</si>
  <si>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</si>
  <si>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</si>
  <si>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</si>
  <si>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</si>
  <si>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</si>
  <si>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</si>
  <si>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</si>
  <si>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</si>
  <si>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</si>
  <si>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</si>
  <si>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</si>
  <si>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</si>
  <si>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</si>
  <si>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</si>
  <si>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</si>
  <si>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</si>
  <si>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</si>
  <si>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</si>
  <si>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</si>
  <si>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</si>
  <si>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</si>
  <si>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</si>
  <si>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</si>
  <si>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</si>
  <si>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</si>
  <si>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</si>
  <si>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</si>
  <si>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</si>
  <si>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</si>
  <si>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</si>
  <si>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</si>
  <si>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</si>
  <si>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</si>
  <si>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</si>
  <si>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</si>
  <si>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</si>
  <si>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</si>
  <si>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</si>
  <si>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</si>
  <si>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</si>
  <si>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</si>
  <si>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</si>
  <si>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</si>
  <si>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</si>
  <si>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</si>
  <si>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</si>
  <si>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</si>
  <si>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</si>
  <si>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</si>
  <si>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</si>
  <si>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</si>
  <si>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</si>
  <si>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</si>
  <si>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</si>
  <si>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</si>
  <si>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</si>
  <si>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</si>
  <si>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</si>
  <si>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</si>
  <si>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</si>
  <si>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</si>
  <si>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</si>
  <si>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</si>
  <si>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</si>
  <si>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</si>
  <si>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</si>
  <si>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</si>
  <si>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</si>
  <si>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</si>
  <si>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</si>
  <si>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</si>
  <si>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</si>
  <si>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</si>
  <si>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</si>
  <si>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</si>
  <si>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</si>
  <si>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</si>
  <si>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</si>
  <si>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</si>
  <si>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</si>
  <si>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</si>
  <si>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</si>
  <si>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</si>
  <si>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</si>
  <si>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</si>
  <si>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</si>
  <si>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</si>
  <si>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</si>
  <si>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</si>
  <si>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ВЕРБНАЯ, д. 3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</si>
</sst>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5">
          <cell r="U95">
            <v>0.35</v>
          </cell>
          <cell r="W95">
            <v>338.50999999999993</v>
          </cell>
          <cell r="Z95">
            <v>415.19999999999993</v>
          </cell>
        </row>
        <row r="96">
          <cell r="Z96">
            <v>1244.29</v>
          </cell>
        </row>
        <row r="97">
          <cell r="Z97">
            <v>409.7700000000002</v>
          </cell>
        </row>
        <row r="98">
          <cell r="U98">
            <v>-600.9800000000001</v>
          </cell>
          <cell r="W98">
            <v>14501.76</v>
          </cell>
          <cell r="Z98">
            <v>13769.789999999997</v>
          </cell>
        </row>
        <row r="100">
          <cell r="S100">
            <v>4116.23</v>
          </cell>
          <cell r="W100">
            <v>7821.78</v>
          </cell>
          <cell r="Z100">
            <v>7343.339999999999</v>
          </cell>
        </row>
        <row r="101">
          <cell r="S101">
            <v>25695.419999999995</v>
          </cell>
          <cell r="W101">
            <v>51326.98000000002</v>
          </cell>
          <cell r="Z101">
            <v>46378.04</v>
          </cell>
        </row>
        <row r="102">
          <cell r="Z102">
            <v>3418.220000000002</v>
          </cell>
        </row>
        <row r="103">
          <cell r="Z103">
            <v>129.18999999999997</v>
          </cell>
        </row>
        <row r="104">
          <cell r="Z104">
            <v>39096.40999999999</v>
          </cell>
        </row>
        <row r="105">
          <cell r="U105">
            <v>8767.29</v>
          </cell>
          <cell r="W105">
            <v>8762.37</v>
          </cell>
          <cell r="Z105">
            <v>10680.430000000006</v>
          </cell>
        </row>
        <row r="106">
          <cell r="U106">
            <v>1793.92</v>
          </cell>
          <cell r="W106">
            <v>1792.9200000000005</v>
          </cell>
          <cell r="Z106">
            <v>2185.3900000000003</v>
          </cell>
        </row>
        <row r="107">
          <cell r="U107">
            <v>-16198.030000000004</v>
          </cell>
          <cell r="W107">
            <v>51971.93999999999</v>
          </cell>
          <cell r="Z107">
            <v>35876.53999999999</v>
          </cell>
        </row>
        <row r="109">
          <cell r="U109">
            <v>312.34</v>
          </cell>
          <cell r="W109">
            <v>480.85</v>
          </cell>
          <cell r="Z109">
            <v>351.8700000000001</v>
          </cell>
        </row>
        <row r="110">
          <cell r="U110">
            <v>63.96000000000001</v>
          </cell>
          <cell r="W110">
            <v>98.41000000000001</v>
          </cell>
          <cell r="Z110">
            <v>72.04</v>
          </cell>
        </row>
        <row r="111">
          <cell r="U111">
            <v>-768.6700000000001</v>
          </cell>
          <cell r="W111">
            <v>1987.8499999999992</v>
          </cell>
          <cell r="Z111">
            <v>1545.5799999999997</v>
          </cell>
        </row>
        <row r="112">
          <cell r="U112">
            <v>0</v>
          </cell>
          <cell r="W112">
            <v>547758.9</v>
          </cell>
          <cell r="Z112">
            <v>504384.41</v>
          </cell>
        </row>
        <row r="113">
          <cell r="S113">
            <v>64.9</v>
          </cell>
          <cell r="Z113">
            <v>2.990000000000002</v>
          </cell>
        </row>
        <row r="114">
          <cell r="W114">
            <v>542.84</v>
          </cell>
          <cell r="Z114">
            <v>601.46</v>
          </cell>
        </row>
        <row r="115">
          <cell r="Z115">
            <v>339.26999999999987</v>
          </cell>
        </row>
        <row r="116">
          <cell r="Z116">
            <v>54.709999999999965</v>
          </cell>
        </row>
        <row r="117">
          <cell r="U117">
            <v>8.881784197001252E-16</v>
          </cell>
          <cell r="W117">
            <v>635.28</v>
          </cell>
          <cell r="Z117">
            <v>633.03</v>
          </cell>
        </row>
        <row r="118">
          <cell r="Z118">
            <v>560.9899999999994</v>
          </cell>
        </row>
        <row r="119">
          <cell r="Z119">
            <v>125.87</v>
          </cell>
        </row>
        <row r="120">
          <cell r="U120">
            <v>-937.7300000000001</v>
          </cell>
          <cell r="W120">
            <v>22051.55</v>
          </cell>
          <cell r="Z120">
            <v>14295.370000000003</v>
          </cell>
        </row>
        <row r="121">
          <cell r="Z121">
            <v>1085.21</v>
          </cell>
        </row>
        <row r="122">
          <cell r="S122">
            <v>9486.13</v>
          </cell>
          <cell r="W122">
            <v>23410.319999999996</v>
          </cell>
          <cell r="Z122">
            <v>22817.079999999998</v>
          </cell>
        </row>
        <row r="123">
          <cell r="S123">
            <v>269.55</v>
          </cell>
          <cell r="Z123">
            <v>11.970000000000002</v>
          </cell>
        </row>
        <row r="124">
          <cell r="S124">
            <v>7340.63</v>
          </cell>
          <cell r="W124">
            <v>32840.32000000001</v>
          </cell>
          <cell r="Z124">
            <v>24320.28000000001</v>
          </cell>
        </row>
        <row r="125">
          <cell r="S125">
            <v>4180.9800000000005</v>
          </cell>
          <cell r="Z125">
            <v>178.14000000000001</v>
          </cell>
        </row>
        <row r="126">
          <cell r="S126">
            <v>10554.31</v>
          </cell>
          <cell r="W126">
            <v>49348.68000000001</v>
          </cell>
          <cell r="Z126">
            <v>37591.54</v>
          </cell>
        </row>
        <row r="127">
          <cell r="S127">
            <v>581.89</v>
          </cell>
          <cell r="Z127">
            <v>27.05000000000001</v>
          </cell>
        </row>
        <row r="128">
          <cell r="S128">
            <v>410.23</v>
          </cell>
          <cell r="Z128">
            <v>19.039999999999992</v>
          </cell>
        </row>
        <row r="129">
          <cell r="S129">
            <v>105.31</v>
          </cell>
          <cell r="Z129">
            <v>4.890000000000001</v>
          </cell>
        </row>
        <row r="130">
          <cell r="U130">
            <v>-438.44999999999993</v>
          </cell>
          <cell r="W130">
            <v>9241.880000000001</v>
          </cell>
          <cell r="Z130">
            <v>5745.38</v>
          </cell>
        </row>
        <row r="131">
          <cell r="Z131">
            <v>128.79</v>
          </cell>
        </row>
        <row r="132">
          <cell r="Z132">
            <v>86.31</v>
          </cell>
        </row>
        <row r="133">
          <cell r="S133">
            <v>10185.099999999999</v>
          </cell>
          <cell r="W133">
            <v>42314.880000000005</v>
          </cell>
          <cell r="Z133">
            <v>33723.25</v>
          </cell>
        </row>
        <row r="134">
          <cell r="W134">
            <v>475.53</v>
          </cell>
          <cell r="Z134">
            <v>597.9300000000001</v>
          </cell>
        </row>
        <row r="135">
          <cell r="Z135">
            <v>15.899999999999997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81603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39664.27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'[1]Report'!$S$100+'[1]Report'!$S$101+'[1]Report'!$S$113+'[1]Report'!$S$122+'[1]Report'!$S$123+'[1]Report'!$S$124+'[1]Report'!$S$125+'[1]Report'!$S$126+'[1]Report'!$S$127+'[1]Report'!$S$128+'[1]Report'!$S$129+'[1]Report'!$S$133</f>
        <v>72990.68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207062.96000000002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'[1]Report'!$W$126</f>
        <v>49348.68000000001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'[1]Report'!$W$122</f>
        <v>23410.319999999996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'[1]Report'!$Z$122+'[1]Report'!$Z$123</f>
        <v>22829.05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'[1]Report'!$S$122+'[1]Report'!$S$123+'[1]Report'!$W$122-'[1]Report'!$Z$122-'[1]Report'!$Z$123</f>
        <v>10336.949999999995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81603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39664.27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-19109.680000000008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'[1]Report'!$W$133</f>
        <v>42314.880000000005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'[1]Report'!$W$124</f>
        <v>32840.32000000001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'[1]Report'!$W$100</f>
        <v>7821.78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'[1]Report'!$W$101</f>
        <v>51326.98000000002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172417.61000000002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'[1]Report'!$Z$100+'[1]Report'!$Z$101+'[1]Report'!$Z$113+'[1]Report'!$Z$122+'[1]Report'!$Z$123+'[1]Report'!$Z$124+'[1]Report'!$Z$125+'[1]Report'!$Z$126+'[1]Report'!$Z$127+'[1]Report'!$Z$128+'[1]Report'!$Z$129+'[1]Report'!$Z$133</f>
        <v>172417.61000000002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212081.88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-19109.680000000008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107636.03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81603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4.49</v>
      </c>
      <c r="F42" s="80" t="s">
        <v>136</v>
      </c>
      <c r="G42" s="60">
        <v>3810334293</v>
      </c>
      <c r="H42" s="61">
        <f>G13</f>
        <v>49348.68000000001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42314.880000000005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32840.32000000001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7821.78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51326.98000000002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265255.64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23447.71000000007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364.54558159964864</v>
      </c>
      <c r="E63" s="76">
        <f>E64/117.48</f>
        <v>554.0886959482464</v>
      </c>
      <c r="F63" s="76">
        <f>F64/12</f>
        <v>1236.6891666666668</v>
      </c>
      <c r="G63" s="77">
        <f>G64/18.26</f>
        <v>1713.7694414019713</v>
      </c>
      <c r="H63" s="78">
        <f>H64/0.88</f>
        <v>9610.295454545454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'[1]Report'!$W$112</f>
        <v>547758.9</v>
      </c>
      <c r="E64" s="65">
        <f>'[1]Report'!$W$105+'[1]Report'!$W$106+'[1]Report'!$W$107+'[1]Report'!$W$109+'[1]Report'!$W$110+'[1]Report'!$W$111</f>
        <v>65094.33999999999</v>
      </c>
      <c r="F64" s="65">
        <f>'[1]Report'!$W$95+'[1]Report'!$W$98</f>
        <v>14840.27</v>
      </c>
      <c r="G64" s="72">
        <f>'[1]Report'!$W$120+'[1]Report'!$W$130</f>
        <v>31293.43</v>
      </c>
      <c r="H64" s="68">
        <f>'[1]Report'!$W$100+'[1]Report'!$W$117</f>
        <v>8457.06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'[1]Report'!$Z$104+'[1]Report'!$Z$112+'[1]Report'!$Z$118+'[1]Report'!$Z$119</f>
        <v>544167.6799999999</v>
      </c>
      <c r="E65" s="65">
        <f>'[1]Report'!$Z$102+'[1]Report'!$Z$103+'[1]Report'!$Z$105+'[1]Report'!$Z$106+'[1]Report'!$Z$107+'[1]Report'!$Z$109+'[1]Report'!$Z$110+'[1]Report'!$Z$111+'[1]Report'!$Z$115+'[1]Report'!$Z$116</f>
        <v>54653.240000000005</v>
      </c>
      <c r="F65" s="65">
        <f>'[1]Report'!$Z$95+'[1]Report'!$Z$98+'[1]Report'!$Z$135</f>
        <v>14200.889999999998</v>
      </c>
      <c r="G65" s="69">
        <f>'[1]Report'!$Z$96+'[1]Report'!$Z$97+'[1]Report'!$Z$120+'[1]Report'!$Z$121+'[1]Report'!$Z$130+'[1]Report'!$Z$131+'[1]Report'!$Z$132</f>
        <v>22995.120000000006</v>
      </c>
      <c r="H65" s="69">
        <f>'[1]Report'!$Z$100+'[1]Report'!$Z$113+'[1]Report'!$Z$117</f>
        <v>7979.359999999999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3591.2200000000885</v>
      </c>
      <c r="E66" s="76">
        <f>E64-E65</f>
        <v>10441.099999999984</v>
      </c>
      <c r="F66" s="76">
        <f>F64-F65</f>
        <v>639.3800000000028</v>
      </c>
      <c r="G66" s="78">
        <f>G64-G65</f>
        <v>8298.309999999994</v>
      </c>
      <c r="H66" s="78">
        <f>H64-H65</f>
        <v>477.7000000000007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D64+'[1]Report'!$U$112</f>
        <v>547758.9</v>
      </c>
      <c r="E67" s="70">
        <f>E64+'[1]Report'!$U$105+'[1]Report'!$U$106+'[1]Report'!$U$107+'[1]Report'!$U$110+'[1]Report'!$U$109+'[1]Report'!$U$111</f>
        <v>59065.14999999998</v>
      </c>
      <c r="F67" s="70">
        <f>F64+'[1]Report'!$U$95+'[1]Report'!$U$98</f>
        <v>14239.640000000001</v>
      </c>
      <c r="G67" s="71">
        <f>G64+'[1]Report'!$U$130+'[1]Report'!$U$120</f>
        <v>29917.25</v>
      </c>
      <c r="H67" s="71">
        <f>H64+'[1]Report'!$U$117</f>
        <v>8457.06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-6029.19000000001</v>
      </c>
      <c r="F68" s="44">
        <f>F67-F64</f>
        <v>-600.6299999999992</v>
      </c>
      <c r="G68" s="44">
        <f>G67-G64</f>
        <v>-1376.1800000000003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1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-8006.000000000009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6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3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'[1]Report'!$W$134</f>
        <v>475.53</v>
      </c>
      <c r="D95" s="96">
        <f>'[1]Report'!$Z$134</f>
        <v>597.9300000000001</v>
      </c>
    </row>
    <row r="96" spans="2:4" ht="12.75">
      <c r="B96" s="95" t="s">
        <v>183</v>
      </c>
      <c r="C96" s="96">
        <f>'[1]Report'!$W$114</f>
        <v>542.84</v>
      </c>
      <c r="D96" s="96">
        <f>'[1]Report'!$Z$114</f>
        <v>601.46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2017-03-14T07:17:55Z</dcterms:modified>
  <cp:category/>
  <cp:version/>
  <cp:contentType/>
  <cp:contentStatus/>
</cp:coreProperties>
</file>