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<sst xmlns="http://schemas.openxmlformats.org/spreadsheetml/2006/main" count="301" uniqueCount="195">
  <si>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</si>
  <si>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</si>
  <si>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</si>
  <si>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</si>
  <si>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</si>
  <si>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</si>
  <si>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</si>
  <si>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</si>
  <si>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</si>
  <si>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</si>
  <si>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</si>
  <si>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</si>
  <si>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</si>
  <si>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</si>
  <si>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</si>
  <si>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</si>
  <si>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</si>
  <si>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</si>
  <si>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</si>
  <si>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</si>
  <si>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</si>
  <si>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</si>
  <si>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</si>
  <si>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</si>
  <si>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</si>
  <si>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</si>
  <si>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</si>
  <si>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</si>
  <si>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</si>
  <si>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</si>
  <si>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</si>
  <si>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</si>
  <si>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</si>
  <si>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</si>
  <si>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</si>
  <si>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</si>
  <si>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</si>
  <si>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</si>
  <si>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</si>
  <si>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</si>
  <si>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</si>
  <si>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</si>
  <si>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</si>
  <si>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</si>
  <si>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</si>
  <si>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</si>
  <si>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</si>
  <si>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</si>
  <si>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</si>
  <si>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</si>
  <si>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</si>
  <si>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</si>
  <si>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</si>
  <si>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</si>
  <si>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</si>
  <si>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</si>
  <si>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</si>
  <si>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</si>
  <si>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</si>
  <si>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</si>
  <si>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</si>
  <si>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</si>
  <si>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</si>
  <si>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</si>
  <si>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</si>
  <si>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</si>
  <si>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</si>
  <si>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</si>
  <si>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</si>
  <si>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</si>
  <si>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</si>
  <si>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</si>
  <si>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</si>
  <si>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</si>
  <si>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</si>
  <si>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</si>
  <si>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</si>
  <si>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</si>
  <si>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</si>
  <si>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</si>
  <si>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</si>
  <si>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</si>
  <si>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</si>
  <si>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</si>
  <si>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</si>
  <si>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</si>
  <si>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</si>
  <si>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</si>
  <si>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</si>
  <si>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</si>
  <si>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</si>
  <si>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</si>
  <si>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</si>
  <si>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</si>
  <si>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</si>
  <si>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</si>
  <si>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</si>
  <si>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</si>
  <si>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</si>
  <si>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</si>
  <si>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</si>
  <si>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</si>
  <si>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</si>
  <si>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</si>
  <si>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</si>
  <si>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</si>
  <si>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</si>
  <si>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</si>
  <si>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</si>
  <si>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</si>
  <si>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</si>
  <si>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</si>
  <si>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</si>
  <si>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</si>
  <si>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</si>
  <si>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</si>
  <si>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</si>
  <si>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</si>
  <si>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</si>
  <si>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</si>
  <si>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</si>
  <si>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</si>
  <si>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</si>
  <si>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</si>
  <si>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</si>
  <si>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</si>
  <si>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</si>
  <si>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</si>
  <si>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</si>
  <si>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</si>
  <si>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</si>
  <si>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</si>
  <si>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</si>
  <si>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</si>
  <si>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</si>
  <si>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</si>
  <si>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</si>
  <si>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</si>
  <si>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</si>
  <si>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</si>
  <si>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</si>
  <si>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</si>
  <si>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</si>
  <si>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</si>
  <si>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</si>
  <si>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</si>
  <si>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</si>
  <si>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</si>
  <si>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</si>
  <si>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</si>
  <si>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</si>
  <si>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</si>
  <si>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</si>
  <si>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</si>
  <si>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</si>
  <si>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</si>
  <si>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</si>
  <si>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</si>
  <si>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</si>
  <si>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</si>
  <si>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</si>
  <si>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</si>
  <si>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</si>
  <si>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</si>
  <si>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</si>
  <si>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</si>
  <si>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</si>
  <si>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</si>
  <si>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</si>
  <si>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</si>
  <si>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</si>
  <si>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</si>
  <si>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</si>
  <si>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</si>
  <si>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</si>
  <si>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</si>
  <si>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</si>
  <si>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</si>
  <si>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</si>
  <si>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</si>
  <si>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</si>
  <si>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</si>
  <si>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</si>
  <si>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</si>
  <si>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</si>
  <si>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</si>
  <si>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</si>
  <si>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</si>
  <si>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</si>
  <si>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</si>
  <si>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</si>
  <si>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</si>
  <si>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</si>
  <si>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пер. Рудничный, 1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</si>
  <si>
    <t>2,4,7,8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</si>
</sst>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A80" sqref="A80: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8" t="s">
        <v>193</v>
      </c>
      <c r="B1" s="158"/>
      <c r="C1" s="158"/>
      <c r="D1" s="158"/>
      <c r="E1" s="158"/>
      <c r="F1" s="158"/>
      <c r="G1" s="158"/>
      <c r="H1" s="158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8"/>
      <c r="E3" s="169"/>
      <c r="F3" s="17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9"/>
      <c r="E4" s="160"/>
      <c r="F4" s="161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62"/>
      <c r="E5" s="163"/>
      <c r="F5" s="164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5"/>
      <c r="E6" s="166"/>
      <c r="F6" s="167"/>
      <c r="G6" s="108">
        <v>43465</v>
      </c>
      <c r="H6" s="5"/>
    </row>
    <row r="7" spans="1:8" ht="38.25" customHeight="1" thickBot="1">
      <c r="A7" s="174" t="s">
        <v>13</v>
      </c>
      <c r="B7" s="175"/>
      <c r="C7" s="175"/>
      <c r="D7" s="176"/>
      <c r="E7" s="176"/>
      <c r="F7" s="176"/>
      <c r="G7" s="175"/>
      <c r="H7" s="177"/>
    </row>
    <row r="8" spans="1:8" ht="33" customHeight="1" thickBot="1">
      <c r="A8" s="36" t="s">
        <v>0</v>
      </c>
      <c r="B8" s="35" t="s">
        <v>1</v>
      </c>
      <c r="C8" s="37" t="s">
        <v>2</v>
      </c>
      <c r="D8" s="171" t="s">
        <v>3</v>
      </c>
      <c r="E8" s="172"/>
      <c r="F8" s="173"/>
      <c r="G8" s="33" t="s">
        <v>149</v>
      </c>
      <c r="H8" s="34" t="s">
        <v>5</v>
      </c>
    </row>
    <row r="9" spans="1:12" ht="39" customHeight="1" thickBot="1">
      <c r="A9" s="4" t="s">
        <v>14</v>
      </c>
      <c r="B9" s="4" t="s">
        <v>15</v>
      </c>
      <c r="C9" s="3" t="s">
        <v>16</v>
      </c>
      <c r="D9" s="178" t="s">
        <v>15</v>
      </c>
      <c r="E9" s="169"/>
      <c r="F9" s="179"/>
      <c r="G9" s="21">
        <v>0</v>
      </c>
      <c r="H9" s="5"/>
      <c r="L9" s="125">
        <f>G13+G14+G20+G21+G22+G23+G24-G32</f>
        <v>100453.74</v>
      </c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8" t="s">
        <v>18</v>
      </c>
      <c r="E10" s="169"/>
      <c r="F10" s="179"/>
      <c r="G10" s="58">
        <v>34402.95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8" t="s">
        <v>20</v>
      </c>
      <c r="E11" s="169"/>
      <c r="F11" s="179"/>
      <c r="G11" s="77">
        <v>72685.6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3" t="s">
        <v>23</v>
      </c>
      <c r="E12" s="194"/>
      <c r="F12" s="195"/>
      <c r="G12" s="78">
        <f>G13+G14+G20+G21+G22+G23+G31+G24</f>
        <v>100453.74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4" t="s">
        <v>26</v>
      </c>
      <c r="E13" s="145"/>
      <c r="F13" s="146"/>
      <c r="G13" s="60">
        <v>25698.84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4" t="s">
        <v>29</v>
      </c>
      <c r="E14" s="145"/>
      <c r="F14" s="146"/>
      <c r="G14" s="79">
        <v>9503.28</v>
      </c>
      <c r="H14" s="5"/>
    </row>
    <row r="15" spans="1:8" ht="26.25" customHeight="1" thickBot="1">
      <c r="A15" s="4"/>
      <c r="B15" s="6"/>
      <c r="C15" s="3" t="s">
        <v>16</v>
      </c>
      <c r="D15" s="144" t="s">
        <v>151</v>
      </c>
      <c r="E15" s="145"/>
      <c r="F15" s="146"/>
      <c r="G15" s="80">
        <v>10313.6</v>
      </c>
      <c r="H15" s="5"/>
    </row>
    <row r="16" spans="1:13" ht="13.5" customHeight="1" thickBot="1">
      <c r="A16" s="4"/>
      <c r="B16" s="6"/>
      <c r="C16" s="3" t="s">
        <v>16</v>
      </c>
      <c r="D16" s="144" t="s">
        <v>152</v>
      </c>
      <c r="E16" s="145"/>
      <c r="F16" s="146"/>
      <c r="G16" s="81">
        <v>6849.4</v>
      </c>
      <c r="H16" s="44"/>
      <c r="M16" s="125">
        <f>G14+G31-G15</f>
        <v>-810.3199999999997</v>
      </c>
    </row>
    <row r="17" spans="1:8" ht="13.5" customHeight="1" thickBot="1">
      <c r="A17" s="4"/>
      <c r="B17" s="6"/>
      <c r="C17" s="3" t="s">
        <v>16</v>
      </c>
      <c r="D17" s="144" t="s">
        <v>153</v>
      </c>
      <c r="E17" s="145"/>
      <c r="F17" s="146"/>
      <c r="G17" s="60">
        <v>95305</v>
      </c>
      <c r="H17" s="5"/>
    </row>
    <row r="18" spans="1:8" ht="24.75" customHeight="1" thickBot="1">
      <c r="A18" s="4"/>
      <c r="B18" s="6"/>
      <c r="C18" s="3" t="s">
        <v>16</v>
      </c>
      <c r="D18" s="144" t="s">
        <v>18</v>
      </c>
      <c r="E18" s="145"/>
      <c r="F18" s="146"/>
      <c r="G18" s="13">
        <f>G10</f>
        <v>34402.95</v>
      </c>
      <c r="H18" s="42"/>
    </row>
    <row r="19" spans="1:8" ht="27" customHeight="1" thickBot="1">
      <c r="A19" s="4"/>
      <c r="B19" s="6"/>
      <c r="C19" s="3" t="s">
        <v>16</v>
      </c>
      <c r="D19" s="144" t="s">
        <v>55</v>
      </c>
      <c r="E19" s="145"/>
      <c r="F19" s="146"/>
      <c r="G19" s="65">
        <f>G18+G15-G17</f>
        <v>-50588.450000000004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17177.4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78" t="s">
        <v>146</v>
      </c>
      <c r="E21" s="169"/>
      <c r="F21" s="179"/>
      <c r="G21" s="59">
        <v>14500.44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78" t="s">
        <v>147</v>
      </c>
      <c r="E22" s="169"/>
      <c r="F22" s="179"/>
      <c r="G22" s="59">
        <v>3658.68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90" t="s">
        <v>148</v>
      </c>
      <c r="E23" s="191"/>
      <c r="F23" s="192"/>
      <c r="G23" s="59">
        <v>28420.44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90" t="s">
        <v>186</v>
      </c>
      <c r="E24" s="191"/>
      <c r="F24" s="192"/>
      <c r="G24" s="59">
        <v>1494.66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78" t="s">
        <v>35</v>
      </c>
      <c r="E25" s="169"/>
      <c r="F25" s="179"/>
      <c r="G25" s="76">
        <f>G26+G33</f>
        <v>111472.55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71">
        <v>111472.55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4" t="s">
        <v>41</v>
      </c>
      <c r="E27" s="145"/>
      <c r="F27" s="146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4" t="s">
        <v>44</v>
      </c>
      <c r="E28" s="145"/>
      <c r="F28" s="146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4" t="s">
        <v>47</v>
      </c>
      <c r="E29" s="145"/>
      <c r="F29" s="146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4"/>
      <c r="E30" s="145"/>
      <c r="F30" s="146"/>
      <c r="G30" s="97"/>
      <c r="H30" s="72"/>
      <c r="I30" s="69"/>
    </row>
    <row r="31" spans="1:9" ht="13.5" customHeight="1" thickBot="1">
      <c r="A31" s="4"/>
      <c r="B31" s="12"/>
      <c r="C31" s="3"/>
      <c r="D31" s="144" t="s">
        <v>166</v>
      </c>
      <c r="E31" s="145"/>
      <c r="F31" s="145"/>
      <c r="G31" s="74">
        <v>0</v>
      </c>
      <c r="H31" s="73"/>
      <c r="I31" s="69"/>
    </row>
    <row r="32" spans="1:9" ht="13.5" customHeight="1" thickBot="1">
      <c r="A32" s="4"/>
      <c r="B32" s="12"/>
      <c r="C32" s="3"/>
      <c r="D32" s="144" t="s">
        <v>191</v>
      </c>
      <c r="E32" s="145"/>
      <c r="F32" s="145"/>
      <c r="G32" s="74">
        <v>0</v>
      </c>
      <c r="H32" s="73"/>
      <c r="I32" s="69"/>
    </row>
    <row r="33" spans="1:10" ht="13.5" customHeight="1" thickBot="1">
      <c r="A33" s="4"/>
      <c r="B33" s="12"/>
      <c r="C33" s="3"/>
      <c r="D33" s="144" t="s">
        <v>167</v>
      </c>
      <c r="E33" s="145"/>
      <c r="F33" s="145"/>
      <c r="G33" s="74">
        <v>0</v>
      </c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44" t="s">
        <v>181</v>
      </c>
      <c r="E34" s="145"/>
      <c r="F34" s="199"/>
      <c r="G34" s="75">
        <v>0</v>
      </c>
      <c r="H34" s="73"/>
      <c r="I34" s="82"/>
    </row>
    <row r="35" spans="1:9" ht="13.5" customHeight="1" thickBot="1">
      <c r="A35" s="4"/>
      <c r="B35" s="12"/>
      <c r="C35" s="3"/>
      <c r="D35" s="144" t="s">
        <v>169</v>
      </c>
      <c r="E35" s="145"/>
      <c r="F35" s="145"/>
      <c r="G35" s="75">
        <v>0</v>
      </c>
      <c r="H35" s="73"/>
      <c r="I35" s="69"/>
    </row>
    <row r="36" spans="1:9" ht="13.5" customHeight="1" thickBot="1">
      <c r="A36" s="4"/>
      <c r="B36" s="12"/>
      <c r="C36" s="3"/>
      <c r="D36" s="144" t="s">
        <v>168</v>
      </c>
      <c r="E36" s="145"/>
      <c r="F36" s="145"/>
      <c r="G36" s="104">
        <f>G35+G31-G33</f>
        <v>0</v>
      </c>
      <c r="H36" s="73"/>
      <c r="I36" s="69"/>
    </row>
    <row r="37" spans="1:9" ht="13.5" customHeight="1" thickBot="1">
      <c r="A37" s="4"/>
      <c r="B37" s="12"/>
      <c r="C37" s="3"/>
      <c r="D37" s="144" t="s">
        <v>192</v>
      </c>
      <c r="E37" s="145"/>
      <c r="F37" s="145"/>
      <c r="G37" s="126">
        <f>0+G32-G34</f>
        <v>0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4" t="s">
        <v>51</v>
      </c>
      <c r="E38" s="145"/>
      <c r="F38" s="146"/>
      <c r="G38" s="61">
        <f>G25+G40</f>
        <v>60884.1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4" t="s">
        <v>53</v>
      </c>
      <c r="E39" s="145"/>
      <c r="F39" s="146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44" t="s">
        <v>55</v>
      </c>
      <c r="E40" s="145"/>
      <c r="F40" s="146"/>
      <c r="G40" s="65">
        <f>G19</f>
        <v>-50588.450000000004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44" t="s">
        <v>57</v>
      </c>
      <c r="E41" s="145"/>
      <c r="F41" s="146"/>
      <c r="G41" s="45">
        <f>G11+G12+G31-G25</f>
        <v>61666.79000000002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75"/>
      <c r="G42" s="142"/>
      <c r="H42" s="177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95305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5.76</v>
      </c>
      <c r="F45" s="54" t="s">
        <v>190</v>
      </c>
      <c r="G45" s="55">
        <v>3837002062</v>
      </c>
      <c r="H45" s="56">
        <f>G13</f>
        <v>25698.84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0" t="s">
        <v>134</v>
      </c>
      <c r="G46" s="55">
        <v>3848000155</v>
      </c>
      <c r="H46" s="56">
        <f>G20</f>
        <v>17177.4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14500.44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3658.68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6.37</v>
      </c>
      <c r="F49" s="57" t="s">
        <v>136</v>
      </c>
      <c r="G49" s="55">
        <v>3848006622</v>
      </c>
      <c r="H49" s="56">
        <f>G23</f>
        <v>28420.44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200"/>
      <c r="G50" s="146"/>
      <c r="H50" s="56">
        <f>SUM(H44:H49)</f>
        <v>184760.8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3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30" t="s">
        <v>138</v>
      </c>
      <c r="E52" s="13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30" t="s">
        <v>69</v>
      </c>
      <c r="E53" s="131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30" t="s">
        <v>70</v>
      </c>
      <c r="E54" s="13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30" t="s">
        <v>72</v>
      </c>
      <c r="E55" s="131"/>
      <c r="F55" s="112">
        <v>0</v>
      </c>
      <c r="G55" s="110"/>
      <c r="H55" s="113"/>
    </row>
    <row r="56" spans="1:8" ht="18.75" customHeight="1" thickBot="1">
      <c r="A56" s="147" t="s">
        <v>73</v>
      </c>
      <c r="B56" s="148"/>
      <c r="C56" s="148"/>
      <c r="D56" s="148"/>
      <c r="E56" s="148"/>
      <c r="F56" s="148"/>
      <c r="G56" s="148"/>
      <c r="H56" s="149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8" t="s">
        <v>15</v>
      </c>
      <c r="E57" s="12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8" t="s">
        <v>18</v>
      </c>
      <c r="E58" s="12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8" t="s">
        <v>20</v>
      </c>
      <c r="E59" s="12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8" t="s">
        <v>53</v>
      </c>
      <c r="E60" s="12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8" t="s">
        <v>55</v>
      </c>
      <c r="E61" s="12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50" t="s">
        <v>57</v>
      </c>
      <c r="E62" s="151"/>
      <c r="F62" s="52">
        <f>D69+E69+F69+G69+H69</f>
        <v>-18559.53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500.39931623931625</v>
      </c>
      <c r="G66" s="87">
        <f>G67/((21.48+22.34)/2)</f>
        <v>256.6453674121406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7318.34</v>
      </c>
      <c r="G67" s="64">
        <v>5623.1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10980.17</v>
      </c>
      <c r="G68" s="63">
        <v>20520.8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-3661.83</v>
      </c>
      <c r="G69" s="68">
        <f>G67-G68</f>
        <v>-14897.699999999999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7117.2</v>
      </c>
      <c r="G70" s="100">
        <v>5416.05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201.14000000000033</v>
      </c>
      <c r="G71" s="39">
        <f>G67-G70</f>
        <v>207.05000000000018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8" t="s">
        <v>142</v>
      </c>
      <c r="E72" s="139"/>
      <c r="F72" s="139"/>
      <c r="G72" s="139"/>
      <c r="H72" s="14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2" t="s">
        <v>142</v>
      </c>
      <c r="E73" s="153"/>
      <c r="F73" s="153"/>
      <c r="G73" s="153"/>
      <c r="H73" s="154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3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35" t="s">
        <v>175</v>
      </c>
      <c r="F76" s="136"/>
      <c r="G76" s="137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35"/>
      <c r="F77" s="136"/>
      <c r="G77" s="137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35"/>
      <c r="F78" s="136"/>
      <c r="G78" s="137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55"/>
      <c r="F79" s="156"/>
      <c r="G79" s="157"/>
      <c r="H79" s="103">
        <v>-282.26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3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80" t="s">
        <v>194</v>
      </c>
      <c r="F81" s="181"/>
      <c r="G81" s="182"/>
      <c r="H81" s="122">
        <v>4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83">
        <v>7</v>
      </c>
      <c r="F82" s="184"/>
      <c r="G82" s="185"/>
      <c r="H82" s="123">
        <v>1</v>
      </c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87" t="s">
        <v>159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164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2" t="s">
        <v>114</v>
      </c>
      <c r="D89" s="133"/>
      <c r="E89" s="134"/>
    </row>
    <row r="90" spans="1:5" ht="18.75" customHeight="1" thickBot="1">
      <c r="A90" s="26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6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6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6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7">
        <v>6</v>
      </c>
      <c r="B94" s="28" t="s">
        <v>121</v>
      </c>
      <c r="C94" s="132" t="s">
        <v>122</v>
      </c>
      <c r="D94" s="133"/>
      <c r="E94" s="134"/>
    </row>
    <row r="96" spans="2:3" ht="15">
      <c r="B96" s="127" t="s">
        <v>170</v>
      </c>
      <c r="C96" s="127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1808.99</v>
      </c>
      <c r="D98" s="84">
        <v>3203.52</v>
      </c>
      <c r="E98" s="85">
        <v>0</v>
      </c>
      <c r="F98" s="94">
        <f>C98+D98-E98</f>
        <v>5012.51</v>
      </c>
    </row>
    <row r="99" spans="2:6" ht="22.5">
      <c r="B99" s="93" t="s">
        <v>174</v>
      </c>
      <c r="C99" s="84">
        <v>31.66</v>
      </c>
      <c r="D99" s="84">
        <v>5.96</v>
      </c>
      <c r="E99" s="85">
        <v>0</v>
      </c>
      <c r="F99" s="94">
        <f>C99+D99-E99</f>
        <v>37.62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2019-03-22T00:56:00Z</dcterms:modified>
  <cp:category/>
  <cp:version/>
  <cp:contentType/>
  <cp:contentStatus/>
</cp:coreProperties>
</file>