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<sst xmlns="http://schemas.openxmlformats.org/spreadsheetml/2006/main" count="292" uniqueCount="187">
  <si>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</si>
  <si>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</si>
  <si>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</si>
  <si>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</si>
  <si>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</si>
  <si>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</si>
  <si>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</si>
  <si>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</si>
  <si>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</si>
  <si>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</si>
  <si>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</si>
  <si>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</si>
  <si>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</si>
  <si>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</si>
  <si>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</si>
  <si>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</si>
  <si>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</si>
  <si>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</si>
  <si>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</si>
  <si>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</si>
  <si>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</si>
  <si>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</si>
  <si>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</si>
  <si>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</si>
  <si>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</si>
  <si>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</si>
  <si>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</si>
  <si>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</si>
  <si>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</si>
  <si>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</si>
  <si>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</si>
  <si>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</si>
  <si>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</si>
  <si>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</si>
  <si>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</si>
  <si>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</si>
  <si>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</si>
  <si>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</si>
  <si>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</si>
  <si>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</si>
  <si>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</si>
  <si>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</si>
  <si>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</si>
  <si>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</si>
  <si>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</si>
  <si>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</si>
  <si>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</si>
  <si>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</si>
  <si>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</si>
  <si>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</si>
  <si>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</si>
  <si>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</si>
  <si>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</si>
  <si>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</si>
  <si>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</si>
  <si>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</si>
  <si>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</si>
  <si>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</si>
  <si>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</si>
  <si>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</si>
  <si>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</si>
  <si>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</si>
  <si>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</si>
  <si>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</si>
  <si>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</si>
  <si>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</si>
  <si>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</si>
  <si>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</si>
  <si>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</si>
  <si>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</si>
  <si>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</si>
  <si>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</si>
  <si>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</si>
  <si>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</si>
  <si>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</si>
  <si>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</si>
  <si>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</si>
  <si>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</si>
  <si>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</si>
  <si>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</si>
  <si>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</si>
  <si>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</si>
  <si>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</si>
  <si>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</si>
  <si>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</si>
  <si>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</si>
  <si>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</si>
  <si>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</si>
  <si>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</si>
  <si>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</si>
  <si>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</si>
  <si>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</si>
  <si>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</si>
  <si>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</si>
  <si>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</si>
  <si>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</si>
  <si>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</si>
  <si>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</si>
  <si>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</si>
  <si>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</si>
  <si>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</si>
  <si>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</si>
  <si>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</si>
  <si>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</si>
  <si>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</si>
  <si>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</si>
  <si>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</si>
  <si>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</si>
  <si>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</si>
  <si>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</si>
  <si>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</si>
  <si>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</si>
  <si>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</si>
  <si>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</si>
  <si>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</si>
  <si>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</si>
  <si>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</si>
  <si>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</si>
  <si>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</si>
  <si>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</si>
  <si>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</si>
  <si>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</si>
  <si>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</si>
  <si>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</si>
  <si>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</si>
  <si>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</si>
  <si>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</si>
  <si>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</si>
  <si>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</si>
  <si>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</si>
  <si>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</si>
  <si>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</si>
  <si>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</si>
  <si>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</si>
  <si>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</si>
  <si>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</si>
  <si>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</si>
  <si>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</si>
  <si>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</si>
  <si>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</si>
  <si>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</si>
  <si>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</si>
  <si>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</si>
  <si>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</si>
  <si>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</si>
  <si>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</si>
  <si>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</si>
  <si>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</si>
  <si>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</si>
  <si>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</si>
  <si>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</si>
  <si>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</si>
  <si>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</si>
  <si>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</si>
  <si>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</si>
  <si>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</si>
  <si>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</si>
  <si>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</si>
  <si>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</si>
  <si>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</si>
  <si>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</si>
  <si>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</si>
  <si>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</si>
  <si>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</si>
  <si>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</si>
  <si>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</si>
  <si>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</si>
  <si>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</si>
  <si>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</si>
  <si>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</si>
  <si>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</si>
  <si>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</si>
  <si>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</si>
  <si>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</si>
  <si>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</si>
  <si>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</si>
  <si>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</si>
  <si>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</si>
  <si>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</si>
  <si>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</si>
  <si>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</si>
  <si>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</si>
  <si>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37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</si>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</sst>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5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7" t="s">
        <v>182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7"/>
      <c r="E3" s="134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35">
        <v>43100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9" t="s">
        <v>0</v>
      </c>
      <c r="B8" s="38" t="s">
        <v>1</v>
      </c>
      <c r="C8" s="40" t="s">
        <v>2</v>
      </c>
      <c r="D8" s="169" t="s">
        <v>3</v>
      </c>
      <c r="E8" s="170"/>
      <c r="F8" s="17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62">
        <v>10208.48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86">
        <v>15954.35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6" t="s">
        <v>23</v>
      </c>
      <c r="E12" s="137"/>
      <c r="F12" s="138"/>
      <c r="G12" s="87">
        <f>G13+G14+G20+G21+G22+G23</f>
        <v>145618.56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4">
        <v>19374.6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8">
        <v>16376.28</v>
      </c>
      <c r="H14" s="5"/>
    </row>
    <row r="15" spans="1:8" ht="26.25" customHeight="1" thickBot="1">
      <c r="A15" s="4"/>
      <c r="B15" s="6"/>
      <c r="C15" s="3" t="s">
        <v>16</v>
      </c>
      <c r="D15" s="130" t="s">
        <v>155</v>
      </c>
      <c r="E15" s="131"/>
      <c r="F15" s="132"/>
      <c r="G15" s="89">
        <f>16512.13+G32</f>
        <v>20861.39</v>
      </c>
      <c r="H15" s="5"/>
    </row>
    <row r="16" spans="1:8" ht="13.5" customHeight="1" thickBot="1">
      <c r="A16" s="4"/>
      <c r="B16" s="6"/>
      <c r="C16" s="3" t="s">
        <v>16</v>
      </c>
      <c r="D16" s="130" t="s">
        <v>156</v>
      </c>
      <c r="E16" s="131"/>
      <c r="F16" s="132"/>
      <c r="G16" s="90">
        <v>1473.51</v>
      </c>
      <c r="H16" s="48"/>
    </row>
    <row r="17" spans="1:8" ht="13.5" customHeight="1" thickBot="1">
      <c r="A17" s="4"/>
      <c r="B17" s="6"/>
      <c r="C17" s="3" t="s">
        <v>16</v>
      </c>
      <c r="D17" s="130" t="s">
        <v>157</v>
      </c>
      <c r="E17" s="131"/>
      <c r="F17" s="132"/>
      <c r="G17" s="64">
        <v>4739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4">
        <f>G10</f>
        <v>10208.48</v>
      </c>
      <c r="H18" s="5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72">
        <f>G18+G15-G17</f>
        <v>26330.87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9" t="s">
        <v>32</v>
      </c>
      <c r="E20" s="140"/>
      <c r="F20" s="141"/>
      <c r="G20" s="64">
        <v>29600.64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3" t="s">
        <v>150</v>
      </c>
      <c r="E21" s="134"/>
      <c r="F21" s="135"/>
      <c r="G21" s="63">
        <v>24987.6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3" t="s">
        <v>151</v>
      </c>
      <c r="E22" s="134"/>
      <c r="F22" s="135"/>
      <c r="G22" s="63">
        <v>6304.32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8" t="s">
        <v>152</v>
      </c>
      <c r="E23" s="149"/>
      <c r="F23" s="150"/>
      <c r="G23" s="63">
        <v>48975.12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3" t="s">
        <v>35</v>
      </c>
      <c r="E24" s="134"/>
      <c r="F24" s="135"/>
      <c r="G24" s="84">
        <f>G25+G26+G27+G28+G31</f>
        <v>180520.65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6" t="s">
        <v>38</v>
      </c>
      <c r="E25" s="137"/>
      <c r="F25" s="138"/>
      <c r="G25" s="80">
        <v>148715.28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0" t="s">
        <v>41</v>
      </c>
      <c r="E26" s="131"/>
      <c r="F26" s="13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0" t="s">
        <v>44</v>
      </c>
      <c r="E27" s="131"/>
      <c r="F27" s="132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0" t="s">
        <v>47</v>
      </c>
      <c r="E28" s="131"/>
      <c r="F28" s="132"/>
      <c r="G28" s="92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0"/>
      <c r="E29" s="131"/>
      <c r="F29" s="132"/>
      <c r="G29" s="109"/>
      <c r="H29" s="81"/>
      <c r="I29" s="77"/>
    </row>
    <row r="30" spans="1:9" ht="13.5" customHeight="1" thickBot="1">
      <c r="A30" s="4"/>
      <c r="B30" s="13"/>
      <c r="C30" s="3"/>
      <c r="D30" s="130" t="s">
        <v>172</v>
      </c>
      <c r="E30" s="131"/>
      <c r="F30" s="142"/>
      <c r="G30" s="110">
        <v>31700.55</v>
      </c>
      <c r="H30" s="82"/>
      <c r="I30" s="77"/>
    </row>
    <row r="31" spans="1:9" ht="13.5" customHeight="1" thickBot="1">
      <c r="A31" s="4"/>
      <c r="B31" s="13"/>
      <c r="C31" s="3"/>
      <c r="D31" s="130" t="s">
        <v>173</v>
      </c>
      <c r="E31" s="131"/>
      <c r="F31" s="142"/>
      <c r="G31" s="110">
        <v>31805.37</v>
      </c>
      <c r="H31" s="82"/>
      <c r="I31" s="77"/>
    </row>
    <row r="32" spans="1:10" ht="13.5" customHeight="1" thickBot="1">
      <c r="A32" s="4"/>
      <c r="B32" s="13"/>
      <c r="C32" s="3"/>
      <c r="D32" s="130" t="s">
        <v>185</v>
      </c>
      <c r="E32" s="131"/>
      <c r="F32" s="142"/>
      <c r="G32" s="110">
        <v>4349.26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30" t="s">
        <v>175</v>
      </c>
      <c r="E33" s="131"/>
      <c r="F33" s="142"/>
      <c r="G33" s="83">
        <v>3481.62</v>
      </c>
      <c r="H33" s="82"/>
      <c r="I33" s="77"/>
    </row>
    <row r="34" spans="1:9" ht="13.5" customHeight="1" thickBot="1">
      <c r="A34" s="4"/>
      <c r="B34" s="13"/>
      <c r="C34" s="3"/>
      <c r="D34" s="130" t="s">
        <v>174</v>
      </c>
      <c r="E34" s="131"/>
      <c r="F34" s="142"/>
      <c r="G34" s="111">
        <f>G33+G30-G31</f>
        <v>3376.7999999999993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0" t="s">
        <v>51</v>
      </c>
      <c r="E35" s="131"/>
      <c r="F35" s="132"/>
      <c r="G35" s="65">
        <f>G24+G10</f>
        <v>190729.13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0" t="s">
        <v>53</v>
      </c>
      <c r="E36" s="131"/>
      <c r="F36" s="132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0" t="s">
        <v>55</v>
      </c>
      <c r="E37" s="131"/>
      <c r="F37" s="132"/>
      <c r="G37" s="72">
        <f>G19</f>
        <v>26330.87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0" t="s">
        <v>57</v>
      </c>
      <c r="E38" s="131"/>
      <c r="F38" s="132"/>
      <c r="G38" s="85">
        <f>G11+G12-G24+G34</f>
        <v>-15570.939999999991</v>
      </c>
      <c r="H38" s="85"/>
    </row>
    <row r="39" spans="1:8" ht="38.25" customHeight="1" thickBot="1">
      <c r="A39" s="154" t="s">
        <v>58</v>
      </c>
      <c r="B39" s="155"/>
      <c r="C39" s="155"/>
      <c r="D39" s="155"/>
      <c r="E39" s="155"/>
      <c r="F39" s="174"/>
      <c r="G39" s="155"/>
      <c r="H39" s="17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4739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2.52</v>
      </c>
      <c r="F42" s="78" t="s">
        <v>135</v>
      </c>
      <c r="G42" s="59">
        <v>3810334293</v>
      </c>
      <c r="H42" s="60">
        <f>G13</f>
        <v>19374.6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29600.64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24987.6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6304.32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48975.12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2"/>
      <c r="G47" s="132"/>
      <c r="H47" s="60">
        <f>SUM(H41:H46)</f>
        <v>133981.28</v>
      </c>
    </row>
    <row r="48" spans="1:8" ht="19.5" customHeight="1" thickBot="1">
      <c r="A48" s="154" t="s">
        <v>64</v>
      </c>
      <c r="B48" s="155"/>
      <c r="C48" s="155"/>
      <c r="D48" s="155"/>
      <c r="E48" s="155"/>
      <c r="F48" s="155"/>
      <c r="G48" s="155"/>
      <c r="H48" s="15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2" t="s">
        <v>140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77" t="s">
        <v>74</v>
      </c>
      <c r="B53" s="178"/>
      <c r="C53" s="178"/>
      <c r="D53" s="178"/>
      <c r="E53" s="178"/>
      <c r="F53" s="178"/>
      <c r="G53" s="178"/>
      <c r="H53" s="179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6" t="s">
        <v>57</v>
      </c>
      <c r="E59" s="147"/>
      <c r="F59" s="56">
        <f>D66+E66+F66+G66+H66</f>
        <v>4515.059999999981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231.96647219645558</v>
      </c>
      <c r="E63" s="94">
        <f>E64/140.38</f>
        <v>220.87669183644394</v>
      </c>
      <c r="F63" s="94">
        <f>F64/14.34</f>
        <v>730.9728033472803</v>
      </c>
      <c r="G63" s="95">
        <f>G64/22.34</f>
        <v>896.5026857654431</v>
      </c>
      <c r="H63" s="96">
        <f>H64/0.99</f>
        <v>1080.939393939394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f>380109.54</f>
        <v>380109.54</v>
      </c>
      <c r="E64" s="64">
        <v>31006.67</v>
      </c>
      <c r="F64" s="64">
        <v>10482.15</v>
      </c>
      <c r="G64" s="71">
        <v>20027.87</v>
      </c>
      <c r="H64" s="67">
        <v>1070.13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380519.62</v>
      </c>
      <c r="E65" s="64">
        <v>26843.25</v>
      </c>
      <c r="F65" s="64">
        <v>10665.58</v>
      </c>
      <c r="G65" s="68">
        <v>19172.71</v>
      </c>
      <c r="H65" s="68">
        <v>980.14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-410.0800000000163</v>
      </c>
      <c r="E66" s="75">
        <f>E64-E65</f>
        <v>4163.419999999998</v>
      </c>
      <c r="F66" s="75">
        <f>F64-F65</f>
        <v>-183.4300000000003</v>
      </c>
      <c r="G66" s="76">
        <f>G64-G65</f>
        <v>855.1599999999999</v>
      </c>
      <c r="H66" s="76">
        <f>H64-H65</f>
        <v>89.99000000000012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380109.54</v>
      </c>
      <c r="E67" s="69">
        <v>31345</v>
      </c>
      <c r="F67" s="69">
        <v>10370.46</v>
      </c>
      <c r="G67" s="70">
        <v>19891.27</v>
      </c>
      <c r="H67" s="70">
        <v>1070.13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338.33000000000175</v>
      </c>
      <c r="F68" s="43">
        <f>F67-F64</f>
        <v>-111.69000000000051</v>
      </c>
      <c r="G68" s="43">
        <f>G67-G64</f>
        <v>-136.59999999999854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144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1" t="s">
        <v>144</v>
      </c>
      <c r="E70" s="122"/>
      <c r="F70" s="122"/>
      <c r="G70" s="122"/>
      <c r="H70" s="12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4" t="s">
        <v>101</v>
      </c>
      <c r="B72" s="155"/>
      <c r="C72" s="155"/>
      <c r="D72" s="155"/>
      <c r="E72" s="155"/>
      <c r="F72" s="155"/>
      <c r="G72" s="155"/>
      <c r="H72" s="156"/>
    </row>
    <row r="73" spans="1:8" ht="45" customHeight="1" thickBot="1">
      <c r="A73" s="106" t="s">
        <v>102</v>
      </c>
      <c r="B73" s="106" t="s">
        <v>66</v>
      </c>
      <c r="C73" s="107" t="s">
        <v>67</v>
      </c>
      <c r="D73" s="106" t="s">
        <v>66</v>
      </c>
      <c r="E73" s="118" t="s">
        <v>186</v>
      </c>
      <c r="F73" s="119"/>
      <c r="G73" s="120"/>
      <c r="H73" s="108">
        <v>10</v>
      </c>
    </row>
    <row r="74" spans="1:8" ht="45" customHeight="1" thickBot="1">
      <c r="A74" s="106" t="s">
        <v>103</v>
      </c>
      <c r="B74" s="106" t="s">
        <v>69</v>
      </c>
      <c r="C74" s="107" t="s">
        <v>67</v>
      </c>
      <c r="D74" s="106" t="s">
        <v>69</v>
      </c>
      <c r="E74" s="118"/>
      <c r="F74" s="119"/>
      <c r="G74" s="120"/>
      <c r="H74" s="108">
        <v>10</v>
      </c>
    </row>
    <row r="75" spans="1:8" ht="66.75" customHeight="1" thickBot="1">
      <c r="A75" s="106" t="s">
        <v>104</v>
      </c>
      <c r="B75" s="106" t="s">
        <v>71</v>
      </c>
      <c r="C75" s="107" t="s">
        <v>105</v>
      </c>
      <c r="D75" s="106" t="s">
        <v>71</v>
      </c>
      <c r="E75" s="118"/>
      <c r="F75" s="119"/>
      <c r="G75" s="120"/>
      <c r="H75" s="108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1"/>
      <c r="F76" s="122"/>
      <c r="G76" s="123"/>
      <c r="H76" s="25">
        <f>D68+E68+F68+G68+H68</f>
        <v>90.04000000000269</v>
      </c>
    </row>
    <row r="77" spans="1:8" ht="25.5" customHeight="1" thickBot="1">
      <c r="A77" s="154" t="s">
        <v>107</v>
      </c>
      <c r="B77" s="155"/>
      <c r="C77" s="155"/>
      <c r="D77" s="155"/>
      <c r="E77" s="155"/>
      <c r="F77" s="155"/>
      <c r="G77" s="155"/>
      <c r="H77" s="156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24"/>
      <c r="F78" s="125"/>
      <c r="G78" s="126"/>
      <c r="H78" s="103"/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27"/>
      <c r="F79" s="128"/>
      <c r="G79" s="129"/>
      <c r="H79" s="104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5" t="s">
        <v>113</v>
      </c>
      <c r="E80" s="115" t="s">
        <v>165</v>
      </c>
      <c r="F80" s="116"/>
      <c r="G80" s="116"/>
      <c r="H80" s="117"/>
    </row>
    <row r="81" ht="12.75">
      <c r="A81" s="1"/>
    </row>
    <row r="82" ht="12.75">
      <c r="A82" s="1"/>
    </row>
    <row r="83" spans="1:8" ht="38.25" customHeight="1">
      <c r="A83" s="114" t="s">
        <v>170</v>
      </c>
      <c r="B83" s="114"/>
      <c r="C83" s="114"/>
      <c r="D83" s="114"/>
      <c r="E83" s="114"/>
      <c r="F83" s="114"/>
      <c r="G83" s="114"/>
      <c r="H83" s="11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3" ht="12.75">
      <c r="B93" t="s">
        <v>176</v>
      </c>
    </row>
    <row r="94" spans="2:6" ht="72">
      <c r="B94" s="93" t="s">
        <v>177</v>
      </c>
      <c r="C94" s="97" t="s">
        <v>183</v>
      </c>
      <c r="D94" s="93" t="s">
        <v>178</v>
      </c>
      <c r="E94" s="93" t="s">
        <v>179</v>
      </c>
      <c r="F94" s="98" t="s">
        <v>184</v>
      </c>
    </row>
    <row r="95" spans="2:6" ht="12.75">
      <c r="B95" s="93" t="s">
        <v>180</v>
      </c>
      <c r="C95" s="100">
        <v>226.05</v>
      </c>
      <c r="D95" s="100">
        <v>969.36</v>
      </c>
      <c r="E95" s="100">
        <v>973.77</v>
      </c>
      <c r="F95" s="99">
        <f>C95+E95</f>
        <v>1199.82</v>
      </c>
    </row>
    <row r="96" spans="2:6" ht="12.75">
      <c r="B96" s="93" t="s">
        <v>181</v>
      </c>
      <c r="C96" s="100">
        <v>118.59</v>
      </c>
      <c r="D96" s="100">
        <v>372.25</v>
      </c>
      <c r="E96" s="100">
        <v>265.6</v>
      </c>
      <c r="F96" s="99">
        <f>C96+E96</f>
        <v>384.19000000000005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2018-03-06T07:14:54Z</dcterms:modified>
  <cp:category/>
  <cp:version/>
  <cp:contentType/>
  <cp:contentStatus/>
</cp:coreProperties>
</file>