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<sst xmlns="http://schemas.openxmlformats.org/spreadsheetml/2006/main" count="100" uniqueCount="64">
  <si>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</si>
  <si>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</si>
  <si>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</si>
  <si>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</si>
  <si>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</si>
  <si>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</si>
  <si>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</si>
  <si>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</si>
  <si>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</si>
  <si>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</si>
  <si>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</si>
  <si>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</si>
  <si>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</si>
  <si>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</si>
  <si>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</si>
  <si>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</si>
  <si>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</si>
  <si>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</si>
  <si>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</si>
  <si>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</si>
  <si>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</si>
  <si>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</si>
  <si>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</si>
  <si>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</si>
  <si>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</si>
  <si>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</si>
  <si>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</si>
  <si>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</si>
  <si>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</si>
  <si>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</si>
  <si>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</si>
  <si>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</si>
  <si>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</si>
  <si>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</si>
  <si>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</si>
  <si>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</si>
  <si>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</si>
  <si>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</si>
  <si>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</si>
  <si>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</si>
  <si>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</si>
  <si>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</si>
  <si>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</si>
  <si>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</si>
  <si>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</si>
  <si>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</si>
  <si>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</si>
  <si>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</si>
  <si>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 xml:space="preserve"> </t>
  </si>
  <si>
    <t>ЛЕНИНА</t>
  </si>
  <si>
    <t>Ленина</t>
  </si>
  <si>
    <t>ремонт дверей в тепловых узлах</t>
  </si>
  <si>
    <t>1шт /1,9 м2</t>
  </si>
  <si>
    <t>ремонт двери в 3 подъезде (планка)</t>
  </si>
  <si>
    <t>1 шт</t>
  </si>
  <si>
    <t>калькул.</t>
  </si>
  <si>
    <t>очистка подвала от нечистот</t>
  </si>
  <si>
    <t>2 чел/2,5</t>
  </si>
  <si>
    <t>Ремонт водостока</t>
  </si>
  <si>
    <t>план 2014</t>
  </si>
  <si>
    <t>6 м</t>
  </si>
  <si>
    <t>36 м2</t>
  </si>
  <si>
    <t>Отмостка</t>
  </si>
  <si>
    <t>Бетонные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</si>
</sst>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14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6" t="s">
        <v>49</v>
      </c>
      <c r="C3" s="7">
        <v>27</v>
      </c>
      <c r="D3" s="8"/>
    </row>
    <row r="4" spans="2:4" ht="15" customHeight="1">
      <c r="B4" s="9" t="s">
        <v>2</v>
      </c>
      <c r="C4" s="10">
        <v>2479.64</v>
      </c>
      <c r="D4" s="11" t="s">
        <v>3</v>
      </c>
    </row>
    <row r="5" spans="2:4" ht="15.75" customHeight="1">
      <c r="B5" s="9" t="s">
        <v>4</v>
      </c>
      <c r="C5" s="10">
        <v>2182.24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4" t="s">
        <v>8</v>
      </c>
      <c r="E8" s="65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8">
        <v>35174.25</v>
      </c>
      <c r="E9" s="59"/>
      <c r="F9" s="23">
        <f>29509.47+5522.36</f>
        <v>35031.83</v>
      </c>
      <c r="G9" s="8">
        <f>D9-F9</f>
        <v>142.41999999999825</v>
      </c>
      <c r="H9" s="8"/>
    </row>
    <row r="10" spans="1:8" ht="18" customHeight="1">
      <c r="A10" s="20"/>
      <c r="B10" s="21" t="s">
        <v>13</v>
      </c>
      <c r="C10" s="22"/>
      <c r="D10" s="58">
        <v>55911.23</v>
      </c>
      <c r="E10" s="59"/>
      <c r="F10" s="23">
        <f>41776.36+8777.92</f>
        <v>50554.28</v>
      </c>
      <c r="G10" s="8">
        <f>D10-F10</f>
        <v>5356.950000000004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35174.25</v>
      </c>
      <c r="E14" s="22">
        <f>D14</f>
        <v>35174.25</v>
      </c>
      <c r="F14" s="22">
        <f>F9</f>
        <v>35031.83</v>
      </c>
      <c r="G14" s="34" t="s">
        <v>22</v>
      </c>
    </row>
    <row r="15" spans="1:14" ht="22.5">
      <c r="A15" s="30"/>
      <c r="B15" s="33" t="s">
        <v>21</v>
      </c>
      <c r="C15" s="22" t="s">
        <v>20</v>
      </c>
      <c r="D15" s="22">
        <v>60898.35</v>
      </c>
      <c r="E15" s="22">
        <f>D15</f>
        <v>60898.35</v>
      </c>
      <c r="F15" s="22">
        <f>44874.95+9560.72</f>
        <v>54435.67</v>
      </c>
      <c r="G15" s="35" t="s">
        <v>22</v>
      </c>
      <c r="N15" s="1">
        <f>F15*100/D15</f>
        <v>89.38775845322574</v>
      </c>
    </row>
    <row r="16" spans="1:14" ht="25.5">
      <c r="A16" s="30"/>
      <c r="B16" s="33" t="s">
        <v>23</v>
      </c>
      <c r="C16" s="22" t="s">
        <v>20</v>
      </c>
      <c r="D16" s="22">
        <v>110615.95</v>
      </c>
      <c r="E16" s="22">
        <f>D16</f>
        <v>110615.95</v>
      </c>
      <c r="F16" s="22">
        <f>78813.24+17489.99</f>
        <v>96303.23000000001</v>
      </c>
      <c r="G16" s="35" t="s">
        <v>22</v>
      </c>
      <c r="N16" s="1">
        <f>F16*100/D16</f>
        <v>87.06088950101683</v>
      </c>
    </row>
    <row r="17" spans="1:14" ht="22.5">
      <c r="A17" s="30"/>
      <c r="B17" s="33" t="s">
        <v>24</v>
      </c>
      <c r="C17" s="22" t="s">
        <v>20</v>
      </c>
      <c r="D17" s="22">
        <v>18112.43</v>
      </c>
      <c r="E17" s="22">
        <f>D17</f>
        <v>18112.43</v>
      </c>
      <c r="F17" s="22">
        <f>12165.32+2843.53</f>
        <v>15008.85</v>
      </c>
      <c r="G17" s="35" t="s">
        <v>22</v>
      </c>
      <c r="N17" s="1">
        <f>F17*100/D17</f>
        <v>82.86491652417705</v>
      </c>
    </row>
    <row r="18" spans="1:14" ht="25.5">
      <c r="A18" s="30"/>
      <c r="B18" s="33" t="s">
        <v>25</v>
      </c>
      <c r="C18" s="22" t="s">
        <v>20</v>
      </c>
      <c r="D18" s="22">
        <v>35346.63</v>
      </c>
      <c r="E18" s="22">
        <f>D18</f>
        <v>35346.63</v>
      </c>
      <c r="F18" s="22">
        <f>21095.08+6300.01</f>
        <v>27395.090000000004</v>
      </c>
      <c r="G18" s="35" t="s">
        <v>22</v>
      </c>
      <c r="N18" s="1">
        <f>F18*100/D18</f>
        <v>77.50410718079773</v>
      </c>
    </row>
    <row r="19" spans="1:12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43747.28</v>
      </c>
      <c r="G19" s="35"/>
      <c r="I19" s="37"/>
      <c r="L19" s="1" t="s">
        <v>48</v>
      </c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13</v>
      </c>
      <c r="C22" s="22" t="s">
        <v>20</v>
      </c>
      <c r="D22" s="36">
        <f>D10</f>
        <v>55911.23</v>
      </c>
      <c r="E22" s="36"/>
      <c r="F22" s="40">
        <f>H33</f>
        <v>6664.58</v>
      </c>
      <c r="G22" s="36">
        <f>D22-F22</f>
        <v>49246.65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20</v>
      </c>
      <c r="D23" s="22"/>
      <c r="E23" s="22"/>
      <c r="F23" s="22"/>
      <c r="G23" s="8">
        <f>F19</f>
        <v>43747.28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49" t="s">
        <v>43</v>
      </c>
      <c r="L25" s="50" t="s">
        <v>44</v>
      </c>
      <c r="M25" s="51" t="s">
        <v>45</v>
      </c>
      <c r="N25" s="52"/>
    </row>
    <row r="26" spans="1:15" s="57" customFormat="1" ht="22.5">
      <c r="A26" s="54">
        <v>57</v>
      </c>
      <c r="B26" s="54" t="s">
        <v>46</v>
      </c>
      <c r="C26" s="54" t="s">
        <v>50</v>
      </c>
      <c r="D26" s="54">
        <v>27</v>
      </c>
      <c r="E26" s="54"/>
      <c r="F26" s="54" t="s">
        <v>51</v>
      </c>
      <c r="G26" s="54" t="s">
        <v>52</v>
      </c>
      <c r="H26" s="54">
        <v>5440</v>
      </c>
      <c r="I26" s="54">
        <v>450</v>
      </c>
      <c r="J26" s="55">
        <v>41547</v>
      </c>
      <c r="K26" s="54" t="s">
        <v>47</v>
      </c>
      <c r="L26" s="67" t="s">
        <v>47</v>
      </c>
      <c r="M26" s="56"/>
      <c r="N26" s="68"/>
      <c r="O26" s="68"/>
    </row>
    <row r="27" spans="1:13" s="57" customFormat="1" ht="33.75">
      <c r="A27" s="69">
        <v>71</v>
      </c>
      <c r="B27" s="69" t="s">
        <v>46</v>
      </c>
      <c r="C27" s="69" t="s">
        <v>50</v>
      </c>
      <c r="D27" s="69">
        <v>27</v>
      </c>
      <c r="E27" s="69"/>
      <c r="F27" s="54" t="s">
        <v>53</v>
      </c>
      <c r="G27" s="54" t="s">
        <v>54</v>
      </c>
      <c r="H27" s="69">
        <v>81</v>
      </c>
      <c r="I27" s="69">
        <v>22</v>
      </c>
      <c r="J27" s="70">
        <v>41578</v>
      </c>
      <c r="K27" s="69" t="s">
        <v>47</v>
      </c>
      <c r="L27" s="70" t="s">
        <v>47</v>
      </c>
      <c r="M27" s="71"/>
    </row>
    <row r="28" spans="1:13" s="72" customFormat="1" ht="22.5">
      <c r="A28" s="73" t="s">
        <v>55</v>
      </c>
      <c r="B28" s="74" t="s">
        <v>46</v>
      </c>
      <c r="C28" s="75" t="s">
        <v>50</v>
      </c>
      <c r="D28" s="76">
        <v>27</v>
      </c>
      <c r="E28" s="77"/>
      <c r="F28" s="75" t="s">
        <v>56</v>
      </c>
      <c r="G28" s="75" t="s">
        <v>57</v>
      </c>
      <c r="H28" s="74">
        <v>1143.58</v>
      </c>
      <c r="I28" s="74"/>
      <c r="J28" s="78">
        <v>41634</v>
      </c>
      <c r="K28" s="79" t="s">
        <v>47</v>
      </c>
      <c r="L28" s="80">
        <v>41620</v>
      </c>
      <c r="M28" s="81"/>
    </row>
    <row r="29" spans="1:13" ht="22.5">
      <c r="A29" s="8"/>
      <c r="B29" s="8" t="s">
        <v>46</v>
      </c>
      <c r="C29" s="8" t="s">
        <v>50</v>
      </c>
      <c r="D29" s="66">
        <v>27</v>
      </c>
      <c r="E29" s="8"/>
      <c r="F29" s="35" t="s">
        <v>58</v>
      </c>
      <c r="G29" s="8" t="s">
        <v>60</v>
      </c>
      <c r="H29" s="8"/>
      <c r="I29" s="8"/>
      <c r="J29" s="8" t="s">
        <v>59</v>
      </c>
      <c r="K29" s="8"/>
      <c r="L29" s="8"/>
      <c r="M29" s="8"/>
    </row>
    <row r="30" spans="1:13" ht="12.75">
      <c r="A30" s="8"/>
      <c r="B30" s="8" t="s">
        <v>46</v>
      </c>
      <c r="C30" s="8" t="s">
        <v>50</v>
      </c>
      <c r="D30" s="66">
        <v>27</v>
      </c>
      <c r="E30" s="8"/>
      <c r="F30" s="35" t="s">
        <v>62</v>
      </c>
      <c r="G30" s="8" t="s">
        <v>61</v>
      </c>
      <c r="H30" s="8"/>
      <c r="I30" s="8"/>
      <c r="J30" s="8" t="s">
        <v>59</v>
      </c>
      <c r="K30" s="8"/>
      <c r="L30" s="8"/>
      <c r="M30" s="8"/>
    </row>
    <row r="31" spans="1:13" ht="22.5">
      <c r="A31" s="8"/>
      <c r="B31" s="8" t="s">
        <v>46</v>
      </c>
      <c r="C31" s="8" t="s">
        <v>50</v>
      </c>
      <c r="D31" s="66">
        <v>27</v>
      </c>
      <c r="E31" s="8"/>
      <c r="F31" s="35" t="s">
        <v>51</v>
      </c>
      <c r="G31" s="8"/>
      <c r="H31" s="8"/>
      <c r="I31" s="8"/>
      <c r="J31" s="8" t="s">
        <v>59</v>
      </c>
      <c r="K31" s="8"/>
      <c r="L31" s="8"/>
      <c r="M31" s="8"/>
    </row>
    <row r="32" spans="1:13" ht="22.5">
      <c r="A32" s="8"/>
      <c r="B32" s="8" t="s">
        <v>46</v>
      </c>
      <c r="C32" s="8" t="s">
        <v>50</v>
      </c>
      <c r="D32" s="66">
        <v>27</v>
      </c>
      <c r="E32" s="8"/>
      <c r="F32" s="35" t="s">
        <v>63</v>
      </c>
      <c r="G32" s="8"/>
      <c r="H32" s="8"/>
      <c r="I32" s="8"/>
      <c r="J32" s="8" t="s">
        <v>59</v>
      </c>
      <c r="K32" s="8"/>
      <c r="L32" s="8"/>
      <c r="M32" s="8"/>
    </row>
    <row r="33" ht="12.75">
      <c r="H33" s="1">
        <f>SUM(H26:H28)</f>
        <v>6664.58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2014-03-28T04:28:53Z</dcterms:modified>
  <cp:category/>
  <cp:version/>
  <cp:contentType/>
  <cp:contentStatus/>
</cp:coreProperties>
</file>