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<sst xmlns="http://schemas.openxmlformats.org/spreadsheetml/2006/main" count="284" uniqueCount="179">
  <si>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</si>
  <si>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</si>
  <si>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</si>
  <si>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</si>
  <si>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</si>
  <si>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</si>
  <si>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</si>
  <si>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</si>
  <si>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</si>
  <si>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</si>
  <si>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</si>
  <si>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</si>
  <si>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</si>
  <si>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</si>
  <si>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</si>
  <si>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</si>
  <si>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</si>
  <si>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</si>
  <si>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</si>
  <si>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</si>
  <si>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</si>
  <si>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</si>
  <si>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</si>
  <si>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</si>
  <si>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</si>
  <si>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</si>
  <si>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</si>
  <si>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</si>
  <si>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</si>
  <si>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</si>
  <si>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</si>
  <si>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</si>
  <si>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</si>
  <si>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</si>
  <si>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</si>
  <si>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</si>
  <si>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</si>
  <si>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</si>
  <si>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</si>
  <si>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</si>
  <si>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</si>
  <si>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</si>
  <si>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</si>
  <si>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</si>
  <si>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</si>
  <si>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</si>
  <si>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</si>
  <si>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</si>
  <si>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</si>
  <si>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</si>
  <si>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</si>
  <si>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</si>
  <si>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</si>
  <si>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</si>
  <si>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</si>
  <si>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</si>
  <si>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</si>
  <si>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</si>
  <si>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</si>
  <si>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</si>
  <si>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</si>
  <si>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</si>
  <si>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</si>
  <si>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</si>
  <si>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</si>
  <si>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</si>
  <si>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</si>
  <si>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</si>
  <si>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</si>
  <si>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</si>
  <si>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</si>
  <si>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</si>
  <si>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</si>
  <si>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</si>
  <si>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</si>
  <si>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</si>
  <si>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</si>
  <si>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</si>
  <si>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</si>
  <si>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</si>
  <si>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</si>
  <si>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</si>
  <si>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</si>
  <si>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</si>
  <si>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</si>
  <si>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</si>
  <si>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</si>
  <si>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</si>
  <si>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</si>
  <si>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</si>
  <si>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</si>
  <si>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</si>
  <si>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</si>
  <si>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</si>
  <si>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</si>
  <si>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</si>
  <si>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</si>
  <si>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</si>
  <si>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</si>
  <si>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</si>
  <si>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</si>
  <si>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</si>
  <si>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</si>
  <si>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</si>
  <si>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</si>
  <si>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</si>
  <si>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</si>
  <si>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</si>
  <si>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</si>
  <si>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</si>
  <si>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</si>
  <si>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</si>
  <si>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</si>
  <si>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</si>
  <si>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</si>
  <si>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</si>
  <si>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</si>
  <si>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</si>
  <si>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</si>
  <si>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</si>
  <si>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</si>
  <si>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</si>
  <si>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</si>
  <si>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</si>
  <si>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</si>
  <si>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</si>
  <si>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</si>
  <si>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</si>
  <si>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</si>
  <si>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</si>
  <si>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</si>
  <si>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</si>
  <si>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</si>
  <si>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</si>
  <si>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</si>
  <si>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</si>
  <si>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</si>
  <si>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</si>
  <si>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</si>
  <si>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</si>
  <si>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</si>
  <si>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</si>
  <si>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</si>
  <si>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</si>
  <si>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</si>
  <si>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</si>
  <si>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</si>
  <si>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</si>
  <si>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</si>
  <si>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</si>
  <si>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</si>
  <si>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</si>
  <si>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</si>
  <si>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</si>
  <si>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</si>
  <si>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</si>
  <si>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</si>
  <si>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</si>
  <si>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</si>
  <si>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</si>
  <si>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</si>
  <si>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</si>
  <si>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</si>
  <si>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</si>
  <si>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</si>
  <si>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</si>
  <si>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</si>
  <si>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</si>
  <si>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</si>
  <si>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</si>
  <si>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</si>
  <si>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</si>
  <si>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</si>
  <si>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</si>
  <si>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</si>
  <si>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</si>
  <si>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</si>
  <si>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</si>
  <si>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СЛЮДЯНСКИХ КРАСНОГВАРДЕЙЦЕВ, д. 1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</si>
</sst>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3;.%20&#1050;&#1088;&#1072;&#1089;&#1085;&#1086;&#1075;&#1074;&#1072;&#1088;&#1076;&#1077;&#1081;&#1094;&#1077;&#1074;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6467.2</v>
          </cell>
          <cell r="G7">
            <v>286.66</v>
          </cell>
          <cell r="H7">
            <v>254.62</v>
          </cell>
          <cell r="I7">
            <v>6231.1</v>
          </cell>
        </row>
        <row r="9">
          <cell r="C9">
            <v>79810.52</v>
          </cell>
          <cell r="F9">
            <v>65731.91</v>
          </cell>
          <cell r="G9">
            <v>1430.58</v>
          </cell>
          <cell r="H9">
            <v>2010.02</v>
          </cell>
          <cell r="I9">
            <v>68052.51</v>
          </cell>
        </row>
        <row r="13">
          <cell r="C13">
            <v>1659.63</v>
          </cell>
          <cell r="F13">
            <v>1628.11</v>
          </cell>
          <cell r="G13">
            <v>29.56</v>
          </cell>
          <cell r="H13">
            <v>40.84</v>
          </cell>
          <cell r="I13">
            <v>4698.3</v>
          </cell>
        </row>
        <row r="14">
          <cell r="C14">
            <v>251.9</v>
          </cell>
          <cell r="F14">
            <v>251.9</v>
          </cell>
          <cell r="G14">
            <v>12.04</v>
          </cell>
          <cell r="H14">
            <v>11.6</v>
          </cell>
          <cell r="I14">
            <v>243.96</v>
          </cell>
        </row>
        <row r="15">
          <cell r="C15">
            <v>493.75</v>
          </cell>
          <cell r="F15">
            <v>493.75</v>
          </cell>
          <cell r="G15">
            <v>65.46</v>
          </cell>
          <cell r="H15">
            <v>32.29</v>
          </cell>
          <cell r="I15">
            <v>481.99</v>
          </cell>
        </row>
        <row r="16">
          <cell r="C16">
            <v>419012.11</v>
          </cell>
          <cell r="F16">
            <v>419012.11</v>
          </cell>
          <cell r="G16">
            <v>14727.74</v>
          </cell>
          <cell r="H16">
            <v>15974.91</v>
          </cell>
          <cell r="I16">
            <v>315764.7</v>
          </cell>
        </row>
        <row r="19">
          <cell r="C19">
            <v>30424.4</v>
          </cell>
          <cell r="F19">
            <v>28504.77</v>
          </cell>
          <cell r="G19">
            <v>1327.69</v>
          </cell>
          <cell r="H19">
            <v>1589.88</v>
          </cell>
          <cell r="I19">
            <v>23673.83</v>
          </cell>
        </row>
        <row r="21">
          <cell r="F21">
            <v>19964.6</v>
          </cell>
          <cell r="G21">
            <v>887.02</v>
          </cell>
          <cell r="H21">
            <v>775.84</v>
          </cell>
          <cell r="I21">
            <v>18864.08</v>
          </cell>
        </row>
        <row r="23">
          <cell r="F23">
            <v>21745.2</v>
          </cell>
          <cell r="G23">
            <v>965.06</v>
          </cell>
          <cell r="H23">
            <v>811.64</v>
          </cell>
          <cell r="I23">
            <v>17767.37</v>
          </cell>
        </row>
        <row r="25">
          <cell r="F25">
            <v>15878.9</v>
          </cell>
          <cell r="G25">
            <v>626.64</v>
          </cell>
          <cell r="H25">
            <v>637.39</v>
          </cell>
          <cell r="I25">
            <v>12922.88</v>
          </cell>
        </row>
        <row r="27">
          <cell r="F27">
            <v>40585.2</v>
          </cell>
          <cell r="G27">
            <v>1775.56</v>
          </cell>
          <cell r="H27">
            <v>1597.6</v>
          </cell>
          <cell r="I27">
            <v>39036.75</v>
          </cell>
        </row>
        <row r="32">
          <cell r="C32">
            <v>10508.35</v>
          </cell>
          <cell r="F32">
            <v>9878.42</v>
          </cell>
          <cell r="G32">
            <v>474.93</v>
          </cell>
          <cell r="H32">
            <v>546.72</v>
          </cell>
          <cell r="I32">
            <v>7876.82</v>
          </cell>
        </row>
        <row r="35">
          <cell r="F35">
            <v>20123.67</v>
          </cell>
          <cell r="G35">
            <v>823.24</v>
          </cell>
          <cell r="H35">
            <v>751.07</v>
          </cell>
          <cell r="I35">
            <v>17967.47</v>
          </cell>
        </row>
        <row r="36">
          <cell r="C36">
            <v>19723.72</v>
          </cell>
          <cell r="F36">
            <v>17607.76</v>
          </cell>
          <cell r="G36">
            <v>1032.58</v>
          </cell>
          <cell r="H36">
            <v>1155.05</v>
          </cell>
          <cell r="I36">
            <v>18178.2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42795.67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3646.48+11608.92+5257.76+6215.12+1843.94+5709.99</f>
        <v>34282.21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148815.87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2512+'[1]Page1'!$F$25</f>
        <v>18390.9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3992.92+'[1]Page1'!$F$21</f>
        <v>23957.519999999997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199.95+2412.99+'[1]Page1'!$G$21+'[1]Page1'!$H$21+'[1]Page1'!$I$21</f>
        <v>23139.88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5709.99+G14-G15</f>
        <v>6527.629999999994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8964.01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42795.67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56971.54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3786.66+'[1]Page1'!$F$35</f>
        <v>23910.329999999998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4349.04+'[1]Page1'!$F$23</f>
        <v>26094.24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1293.44+'[1]Page1'!$F$7</f>
        <v>7760.639999999999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8117.04+'[1]Page1'!$F$27</f>
        <v>48702.24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138705.19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1541.11+4899.52+2266.25+2620.7+778.27+2412.99+'[1]Page1'!$I$7+'[1]Page1'!$I$21+'[1]Page1'!$I$23+'[1]Page1'!$I$25+'[1]Page1'!$I$27+'[1]Page1'!$I$35</f>
        <v>127308.49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125.8+406.46+189.61+217.77+64.77+199.95+'[1]Page1'!$G$7+'[1]Page1'!$G$21+'[1]Page1'!$G$23+'[1]Page1'!$G$25+'[1]Page1'!$G$27+'[1]Page1'!$G$35</f>
        <v>6568.539999999999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'[1]Page1'!$H$7+'[1]Page1'!$H$21+'[1]Page1'!$H$23+'[1]Page1'!$H$25+'[1]Page1'!$H$27+'[1]Page1'!$H$35</f>
        <v>4828.16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181500.86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56971.54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44392.889999999985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8964.01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2.32</v>
      </c>
      <c r="F42" s="80" t="s">
        <v>136</v>
      </c>
      <c r="G42" s="60">
        <v>3810334293</v>
      </c>
      <c r="H42" s="61">
        <f>G13</f>
        <v>18390.9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23910.329999999998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26094.24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7760.639999999999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48702.24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133822.36000000002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98024.59999999999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334.0546060775466</v>
      </c>
      <c r="E63" s="76">
        <f>E64/117.48</f>
        <v>761.7879639087505</v>
      </c>
      <c r="F63" s="76">
        <f>F64/12</f>
        <v>1739.7574999999997</v>
      </c>
      <c r="G63" s="77">
        <f>G64/18.26</f>
        <v>2547.3121577217958</v>
      </c>
      <c r="H63" s="78">
        <f>H64/0.88</f>
        <v>668.1704545454545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82931.66+'[1]Page1'!$F$16</f>
        <v>501943.77</v>
      </c>
      <c r="E64" s="65">
        <f>22134.83+'[1]Page1'!$F$9+'[1]Page1'!$F$13</f>
        <v>89494.85</v>
      </c>
      <c r="F64" s="65">
        <f>3017.43+'[1]Page1'!$F$14+'[1]Page1'!$F$36</f>
        <v>20877.089999999997</v>
      </c>
      <c r="G64" s="72">
        <f>6044.08+2086.65+'[1]Page1'!$F$19+'[1]Page1'!$F$32</f>
        <v>46513.92</v>
      </c>
      <c r="H64" s="68">
        <f>94.24+'[1]Page1'!$F$15</f>
        <v>587.99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4152.81+55873.26+'[1]Page1'!$G$16+'[1]Page1'!$H$16+'[1]Page1'!$I$16</f>
        <v>406493.42000000004</v>
      </c>
      <c r="E65" s="65">
        <f>670.99+13375.59+'[1]Page1'!$G$9+'[1]Page1'!$H$9+'[1]Page1'!$I$9+'[1]Page1'!$G$13+'[1]Page1'!$H$13+'[1]Page1'!$I$13</f>
        <v>90308.39</v>
      </c>
      <c r="F65" s="65">
        <f>213.21+2066.18+'[1]Page1'!$G$14+'[1]Page1'!$H$14+'[1]Page1'!$I$14+'[1]Page1'!$G$36+'[1]Page1'!$H$36+'[1]Page1'!$I$36</f>
        <v>22912.82</v>
      </c>
      <c r="G65" s="69">
        <f>320.62+108.69+3859.54+1287.28+'[1]Page1'!$G$19+'[1]Page1'!$H$19+'[1]Page1'!$I$19+'[1]Page1'!$G$32+'[1]Page1'!$H$32+'[1]Page1'!$I$32</f>
        <v>41066</v>
      </c>
      <c r="H65" s="69">
        <f>30.53+2.12+'[1]Page1'!$G$15+'[1]Page1'!$H$15+'[1]Page1'!$I$15</f>
        <v>612.39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95450.34999999998</v>
      </c>
      <c r="E66" s="76">
        <f>E64-E65</f>
        <v>-813.5399999999936</v>
      </c>
      <c r="F66" s="76">
        <f>F64-F65</f>
        <v>-2035.7300000000032</v>
      </c>
      <c r="G66" s="78">
        <f>G64-G65</f>
        <v>5447.919999999998</v>
      </c>
      <c r="H66" s="78">
        <f>H64-H65</f>
        <v>-24.399999999999977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82931.66+'[1]Page1'!$C$16</f>
        <v>501943.77</v>
      </c>
      <c r="E67" s="70">
        <f>21435.12+'[1]Page1'!$C$9+'[1]Page1'!$C$13</f>
        <v>102905.27</v>
      </c>
      <c r="F67" s="71">
        <f>3665.32+'[1]Page1'!$C$14+'[1]Page1'!$C$36</f>
        <v>23640.940000000002</v>
      </c>
      <c r="G67" s="71">
        <f>6662.68+2258.65+'[1]Page1'!$C$19+'[1]Page1'!$C$32</f>
        <v>49854.08</v>
      </c>
      <c r="H67" s="71">
        <f>'[1]Page1'!$C$15</f>
        <v>493.75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13410.419999999998</v>
      </c>
      <c r="F68" s="44">
        <f>F67-F64</f>
        <v>2763.850000000006</v>
      </c>
      <c r="G68" s="44">
        <f>G67-G64</f>
        <v>3340.1600000000035</v>
      </c>
      <c r="H68" s="44">
        <f>H67-H64</f>
        <v>-94.24000000000001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19420.190000000006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6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2016-03-24T08:12:07Z</dcterms:modified>
  <cp:category/>
  <cp:version/>
  <cp:contentType/>
  <cp:contentStatus/>
</cp:coreProperties>
</file>