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<sst xmlns="http://schemas.openxmlformats.org/spreadsheetml/2006/main" count="289" uniqueCount="186">
  <si>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</si>
  <si>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</si>
  <si>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</si>
  <si>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</si>
  <si>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</si>
  <si>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</si>
  <si>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</si>
  <si>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</si>
  <si>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</si>
  <si>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</si>
  <si>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</si>
  <si>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</si>
  <si>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</si>
  <si>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</si>
  <si>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</si>
  <si>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</si>
  <si>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</si>
  <si>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</si>
  <si>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</si>
  <si>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</si>
  <si>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</si>
  <si>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</si>
  <si>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</si>
  <si>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</si>
  <si>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</si>
  <si>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</si>
  <si>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</si>
  <si>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</si>
  <si>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</si>
  <si>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</si>
  <si>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</si>
  <si>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</si>
  <si>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</si>
  <si>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</si>
  <si>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</si>
  <si>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</si>
  <si>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</si>
  <si>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</si>
  <si>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</si>
  <si>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</si>
  <si>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</si>
  <si>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</si>
  <si>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</si>
  <si>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</si>
  <si>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</si>
  <si>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</si>
  <si>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</si>
  <si>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</si>
  <si>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</si>
  <si>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</si>
  <si>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</si>
  <si>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</si>
  <si>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</si>
  <si>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</si>
  <si>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</si>
  <si>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</si>
  <si>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</si>
  <si>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</si>
  <si>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</si>
  <si>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</si>
  <si>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</si>
  <si>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</si>
  <si>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</si>
  <si>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</si>
  <si>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</si>
  <si>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</si>
  <si>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</si>
  <si>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</si>
  <si>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</si>
  <si>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</si>
  <si>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</si>
  <si>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</si>
  <si>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</si>
  <si>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</si>
  <si>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</si>
  <si>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</si>
  <si>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</si>
  <si>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</si>
  <si>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</si>
  <si>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</si>
  <si>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</si>
  <si>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</si>
  <si>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</si>
  <si>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</si>
  <si>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</si>
  <si>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</si>
  <si>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</si>
  <si>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</si>
  <si>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</si>
  <si>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</si>
  <si>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</si>
  <si>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</si>
  <si>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</si>
  <si>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</si>
  <si>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</si>
  <si>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</si>
  <si>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</si>
  <si>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</si>
  <si>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</si>
  <si>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</si>
  <si>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</si>
  <si>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</si>
  <si>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</si>
  <si>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</si>
  <si>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</si>
  <si>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</si>
  <si>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</si>
  <si>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</si>
  <si>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</si>
  <si>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</si>
  <si>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</si>
  <si>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</si>
  <si>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</si>
  <si>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</si>
  <si>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</si>
  <si>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</si>
  <si>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</si>
  <si>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</si>
  <si>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</si>
  <si>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</si>
  <si>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</si>
  <si>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</si>
  <si>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</si>
  <si>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</si>
  <si>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</si>
  <si>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</si>
  <si>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</si>
  <si>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</si>
  <si>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</si>
  <si>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</si>
  <si>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</si>
  <si>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</si>
  <si>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</si>
  <si>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</si>
  <si>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</si>
  <si>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</si>
  <si>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</si>
  <si>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</si>
  <si>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</si>
  <si>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</si>
  <si>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</si>
  <si>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</si>
  <si>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</si>
  <si>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</si>
  <si>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</si>
  <si>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</si>
  <si>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</si>
  <si>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</si>
  <si>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</si>
  <si>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</si>
  <si>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</si>
  <si>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</si>
  <si>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</si>
  <si>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</si>
  <si>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</si>
  <si>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</si>
  <si>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</si>
  <si>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</si>
  <si>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</si>
  <si>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</si>
  <si>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</si>
  <si>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</si>
  <si>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</si>
  <si>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</si>
  <si>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</si>
  <si>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</si>
  <si>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</si>
  <si>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</si>
  <si>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</si>
  <si>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</si>
  <si>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</si>
  <si>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</si>
  <si>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</si>
  <si>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</si>
  <si>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</si>
  <si>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</si>
  <si>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</si>
  <si>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</si>
  <si>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</si>
  <si>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</si>
  <si>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</si>
  <si>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</si>
  <si>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</si>
  <si>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</si>
  <si>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</si>
  <si>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44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</si>
</sst>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57">
      <selection activeCell="D68" sqref="D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8">
        <v>44926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7">
        <v>-14421.1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1">
        <v>19256.56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7" t="s">
        <v>23</v>
      </c>
      <c r="E12" s="198"/>
      <c r="F12" s="199"/>
      <c r="G12" s="72">
        <f>G13+G14+G20+G21+G22+G23+G31</f>
        <v>71968.58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9">
        <v>21632.4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3">
        <v>8141.04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4">
        <v>7072.38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5">
        <v>2953.56</v>
      </c>
      <c r="H16" s="43"/>
      <c r="M16" s="115">
        <f>G14+G31-G15</f>
        <v>1068.6599999999999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9">
        <v>11304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-14421.1</v>
      </c>
      <c r="H18" s="41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1">
        <f>G18+G15-G17</f>
        <v>-18652.72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9">
        <v>14715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8">
        <v>3134.05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8">
        <v>24346.09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8">
        <v>595.69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2" t="s">
        <v>35</v>
      </c>
      <c r="E25" s="173"/>
      <c r="F25" s="183"/>
      <c r="G25" s="70">
        <f>G26+G33</f>
        <v>62776.27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5">
        <v>62776.27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9"/>
      <c r="H30" s="66"/>
      <c r="I30" s="63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8" t="s">
        <v>51</v>
      </c>
      <c r="E38" s="149"/>
      <c r="F38" s="150"/>
      <c r="G38" s="60">
        <f>G25+G40</f>
        <v>44123.549999999996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1">
        <f>G19</f>
        <v>-18652.72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4">
        <f>G11+G12+G31-G25</f>
        <v>28448.870000000003</v>
      </c>
      <c r="H41" s="44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11304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5.66</v>
      </c>
      <c r="F45" s="64" t="s">
        <v>133</v>
      </c>
      <c r="G45" s="54">
        <v>3837002062</v>
      </c>
      <c r="H45" s="55">
        <f>G13</f>
        <v>21632.4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14715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3134.05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24346.09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5">
        <f>SUM(H44:H48)</f>
        <v>75131.54000000001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4" t="s">
        <v>135</v>
      </c>
      <c r="E51" s="135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4" t="s">
        <v>69</v>
      </c>
      <c r="E52" s="135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4" t="s">
        <v>70</v>
      </c>
      <c r="E53" s="135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4" t="s">
        <v>72</v>
      </c>
      <c r="E54" s="135"/>
      <c r="F54" s="102">
        <v>0</v>
      </c>
      <c r="G54" s="100"/>
      <c r="H54" s="103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2" t="s">
        <v>15</v>
      </c>
      <c r="E56" s="133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2" t="s">
        <v>18</v>
      </c>
      <c r="E57" s="133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2" t="s">
        <v>20</v>
      </c>
      <c r="E58" s="133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2" t="s">
        <v>53</v>
      </c>
      <c r="E59" s="133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2" t="s">
        <v>55</v>
      </c>
      <c r="E60" s="133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4" t="s">
        <v>57</v>
      </c>
      <c r="E61" s="155"/>
      <c r="F61" s="51">
        <f>D68+E68+F68+G68+H68</f>
        <v>1466.7399999999998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20.571968938878435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10278.99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8812.25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1466.7399999999998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10278.99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9"/>
      <c r="F75" s="140"/>
      <c r="G75" s="141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9"/>
      <c r="F76" s="140"/>
      <c r="G76" s="141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9"/>
      <c r="F77" s="140"/>
      <c r="G77" s="141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9"/>
      <c r="F78" s="160"/>
      <c r="G78" s="161"/>
      <c r="H78" s="93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4"/>
      <c r="F80" s="185"/>
      <c r="G80" s="186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7"/>
      <c r="F81" s="188"/>
      <c r="G81" s="189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3051.95</v>
      </c>
      <c r="D97" s="129"/>
      <c r="E97" s="130"/>
      <c r="F97" s="86">
        <f>C97+D97-E97</f>
        <v>3051.95</v>
      </c>
    </row>
    <row r="98" spans="2:6" ht="22.5">
      <c r="B98" s="85" t="s">
        <v>167</v>
      </c>
      <c r="C98" s="78">
        <v>2984.24</v>
      </c>
      <c r="D98" s="129"/>
      <c r="E98" s="130"/>
      <c r="F98" s="86">
        <f>C98+D98-E98</f>
        <v>2984.24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2023-01-30T06:44:32Z</dcterms:modified>
  <cp:category/>
  <cp:version/>
  <cp:contentType/>
  <cp:contentStatus/>
</cp:coreProperties>
</file>