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'2.8.'!$A$1:$H$94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<sst xmlns="http://schemas.openxmlformats.org/spreadsheetml/2006/main" count="287" uniqueCount="183">
  <si>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</si>
  <si>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</si>
  <si>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</si>
  <si>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</si>
  <si>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</si>
  <si>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</si>
  <si>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</si>
  <si>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</si>
  <si>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</si>
  <si>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</si>
  <si>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</si>
  <si>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</si>
  <si>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</si>
  <si>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</si>
  <si>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</si>
  <si>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</si>
  <si>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</si>
  <si>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</si>
  <si>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</si>
  <si>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</si>
  <si>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</si>
  <si>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</si>
  <si>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</si>
  <si>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</si>
  <si>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</si>
  <si>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</si>
  <si>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</si>
  <si>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</si>
  <si>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</si>
  <si>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</si>
  <si>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</si>
  <si>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</si>
  <si>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</si>
  <si>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</si>
  <si>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</si>
  <si>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</si>
  <si>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</si>
  <si>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</si>
  <si>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</si>
  <si>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</si>
  <si>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</si>
  <si>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</si>
  <si>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</si>
  <si>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</si>
  <si>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</si>
  <si>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</si>
  <si>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</si>
  <si>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</si>
  <si>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</si>
  <si>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</si>
  <si>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</si>
  <si>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</si>
  <si>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</si>
  <si>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</si>
  <si>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</si>
  <si>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</si>
  <si>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</si>
  <si>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</si>
  <si>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</si>
  <si>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</si>
  <si>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</si>
  <si>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</si>
  <si>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</si>
  <si>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</si>
  <si>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</si>
  <si>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</si>
  <si>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</si>
  <si>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</si>
  <si>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</si>
  <si>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</si>
  <si>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</si>
  <si>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</si>
  <si>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</si>
  <si>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</si>
  <si>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</si>
  <si>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</si>
  <si>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</si>
  <si>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</si>
  <si>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</si>
  <si>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</si>
  <si>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</si>
  <si>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</si>
  <si>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</si>
  <si>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</si>
  <si>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</si>
  <si>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</si>
  <si>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</si>
  <si>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</si>
  <si>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</si>
  <si>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</si>
  <si>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</si>
  <si>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</si>
  <si>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</si>
  <si>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</si>
  <si>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</si>
  <si>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</si>
  <si>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</si>
  <si>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</si>
  <si>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</si>
  <si>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</si>
  <si>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</si>
  <si>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</si>
  <si>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</si>
  <si>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</si>
  <si>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</si>
  <si>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</si>
  <si>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</si>
  <si>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</si>
  <si>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</si>
  <si>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</si>
  <si>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</si>
  <si>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</si>
  <si>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</si>
  <si>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</si>
  <si>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</si>
  <si>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</si>
  <si>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</si>
  <si>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</si>
  <si>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</si>
  <si>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</si>
  <si>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</si>
  <si>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</si>
  <si>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</si>
  <si>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</si>
  <si>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</si>
  <si>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</si>
  <si>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</si>
  <si>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</si>
  <si>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</si>
  <si>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</si>
  <si>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</si>
  <si>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</si>
  <si>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</si>
  <si>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</si>
  <si>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</si>
  <si>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</si>
  <si>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</si>
  <si>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</si>
  <si>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</si>
  <si>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</si>
  <si>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</si>
  <si>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</si>
  <si>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</si>
  <si>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</si>
  <si>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</si>
  <si>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</si>
  <si>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</si>
  <si>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</si>
  <si>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</si>
  <si>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</si>
  <si>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</si>
  <si>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</si>
  <si>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</si>
  <si>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</si>
  <si>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</si>
  <si>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</si>
  <si>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</si>
  <si>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</si>
  <si>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</si>
  <si>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</si>
  <si>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</si>
  <si>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</si>
  <si>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</si>
  <si>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</si>
  <si>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</si>
  <si>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</si>
  <si>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</si>
  <si>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</si>
  <si>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</si>
  <si>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</si>
  <si>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</si>
  <si>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</si>
  <si>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</si>
  <si>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</si>
  <si>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</si>
  <si>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</si>
  <si>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</si>
  <si>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</si>
  <si>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</si>
  <si>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17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</si>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</sst>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3" fillId="34" borderId="16" xfId="0" applyNumberFormat="1" applyFont="1" applyFill="1" applyBorder="1" applyAlignment="1">
      <alignment/>
    </xf>
    <xf numFmtId="0" fontId="4" fillId="34" borderId="23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94" fontId="4" fillId="34" borderId="10" xfId="0" applyNumberFormat="1" applyFont="1" applyFill="1" applyBorder="1" applyAlignment="1">
      <alignment wrapText="1"/>
    </xf>
    <xf numFmtId="194" fontId="0" fillId="34" borderId="11" xfId="0" applyNumberFormat="1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wrapText="1"/>
    </xf>
    <xf numFmtId="0" fontId="4" fillId="34" borderId="17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0" fillId="0" borderId="31" xfId="0" applyBorder="1" applyAlignment="1">
      <alignment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0" borderId="31" xfId="0" applyBorder="1" applyAlignment="1">
      <alignment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2" xfId="0" applyFont="1" applyFill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68">
      <selection activeCell="L71" sqref="L7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179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1"/>
      <c r="E3" s="129"/>
      <c r="F3" s="13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35">
        <v>43100</v>
      </c>
      <c r="H6" s="5"/>
    </row>
    <row r="7" spans="1:8" ht="38.25" customHeight="1" thickBot="1">
      <c r="A7" s="153" t="s">
        <v>13</v>
      </c>
      <c r="B7" s="154"/>
      <c r="C7" s="154"/>
      <c r="D7" s="155"/>
      <c r="E7" s="155"/>
      <c r="F7" s="155"/>
      <c r="G7" s="154"/>
      <c r="H7" s="156"/>
    </row>
    <row r="8" spans="1:8" ht="33" customHeight="1" thickBot="1">
      <c r="A8" s="39" t="s">
        <v>0</v>
      </c>
      <c r="B8" s="38" t="s">
        <v>1</v>
      </c>
      <c r="C8" s="40" t="s">
        <v>2</v>
      </c>
      <c r="D8" s="133" t="s">
        <v>3</v>
      </c>
      <c r="E8" s="134"/>
      <c r="F8" s="135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74">
        <v>16999.36</v>
      </c>
      <c r="H10" s="5"/>
      <c r="I10" s="8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75">
        <v>26886.38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36" t="s">
        <v>23</v>
      </c>
      <c r="E12" s="137"/>
      <c r="F12" s="138"/>
      <c r="G12" s="62">
        <f>G13+G14+G20+G21+G22+G23</f>
        <v>254561.15999999997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6"/>
      <c r="G13" s="76">
        <v>17887.44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6"/>
      <c r="G14" s="76">
        <v>31487.64</v>
      </c>
      <c r="H14" s="5"/>
    </row>
    <row r="15" spans="1:8" ht="26.25" customHeight="1" thickBot="1">
      <c r="A15" s="4"/>
      <c r="B15" s="6"/>
      <c r="C15" s="3" t="s">
        <v>16</v>
      </c>
      <c r="D15" s="104" t="s">
        <v>157</v>
      </c>
      <c r="E15" s="105"/>
      <c r="F15" s="106"/>
      <c r="G15" s="77">
        <v>30887.95</v>
      </c>
      <c r="H15" s="5"/>
    </row>
    <row r="16" spans="1:8" ht="13.5" customHeight="1" thickBot="1">
      <c r="A16" s="4"/>
      <c r="B16" s="6"/>
      <c r="C16" s="3" t="s">
        <v>16</v>
      </c>
      <c r="D16" s="104" t="s">
        <v>158</v>
      </c>
      <c r="E16" s="105"/>
      <c r="F16" s="106"/>
      <c r="G16" s="78">
        <v>3876.94</v>
      </c>
      <c r="H16" s="48"/>
    </row>
    <row r="17" spans="1:8" ht="13.5" customHeight="1" thickBot="1">
      <c r="A17" s="4"/>
      <c r="B17" s="6"/>
      <c r="C17" s="3" t="s">
        <v>16</v>
      </c>
      <c r="D17" s="104" t="s">
        <v>159</v>
      </c>
      <c r="E17" s="105"/>
      <c r="F17" s="106"/>
      <c r="G17" s="76">
        <v>5027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6"/>
      <c r="G18" s="14">
        <f>G10</f>
        <v>16999.36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6"/>
      <c r="G19" s="66">
        <f>G18+G15-G17</f>
        <v>42860.31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5" t="s">
        <v>32</v>
      </c>
      <c r="E20" s="126"/>
      <c r="F20" s="127"/>
      <c r="G20" s="76">
        <f>50853</f>
        <v>50853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28" t="s">
        <v>152</v>
      </c>
      <c r="E21" s="129"/>
      <c r="F21" s="130"/>
      <c r="G21" s="75">
        <v>48044.88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28" t="s">
        <v>153</v>
      </c>
      <c r="E22" s="129"/>
      <c r="F22" s="130"/>
      <c r="G22" s="75">
        <v>12121.56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44" t="s">
        <v>154</v>
      </c>
      <c r="E23" s="145"/>
      <c r="F23" s="146"/>
      <c r="G23" s="75">
        <v>94166.64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28" t="s">
        <v>35</v>
      </c>
      <c r="E24" s="129"/>
      <c r="F24" s="130"/>
      <c r="G24" s="63">
        <f>G25+G26+G27+G28+G29+G30</f>
        <v>251795.25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79">
        <v>251795.25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6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6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125</v>
      </c>
      <c r="E29" s="105"/>
      <c r="F29" s="106"/>
      <c r="G29" s="76">
        <v>0</v>
      </c>
      <c r="H29" s="48"/>
      <c r="I29" s="5"/>
    </row>
    <row r="30" spans="1:9" ht="13.5" customHeight="1" thickBot="1">
      <c r="A30" s="4"/>
      <c r="B30" s="13"/>
      <c r="C30" s="3"/>
      <c r="D30" s="104" t="s">
        <v>167</v>
      </c>
      <c r="E30" s="105"/>
      <c r="F30" s="106"/>
      <c r="G30" s="76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04" t="s">
        <v>51</v>
      </c>
      <c r="E31" s="105"/>
      <c r="F31" s="106"/>
      <c r="G31" s="64">
        <f>G24+G10</f>
        <v>268794.61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4" t="s">
        <v>53</v>
      </c>
      <c r="E32" s="105"/>
      <c r="F32" s="10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4" t="s">
        <v>55</v>
      </c>
      <c r="E33" s="105"/>
      <c r="F33" s="106"/>
      <c r="G33" s="66">
        <f>G19</f>
        <v>42860.31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04" t="s">
        <v>57</v>
      </c>
      <c r="E34" s="105"/>
      <c r="F34" s="106"/>
      <c r="G34" s="48">
        <f>G11+G12-G24</f>
        <v>29652.28999999998</v>
      </c>
      <c r="H34" s="48"/>
    </row>
    <row r="35" spans="1:8" ht="38.25" customHeight="1" thickBot="1">
      <c r="A35" s="147" t="s">
        <v>58</v>
      </c>
      <c r="B35" s="148"/>
      <c r="C35" s="148"/>
      <c r="D35" s="148"/>
      <c r="E35" s="148"/>
      <c r="F35" s="154"/>
      <c r="G35" s="148"/>
      <c r="H35" s="156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5027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0">
        <v>1.21</v>
      </c>
      <c r="F38" s="71" t="s">
        <v>137</v>
      </c>
      <c r="G38" s="59">
        <v>3810334293</v>
      </c>
      <c r="H38" s="60">
        <f>G13</f>
        <v>17887.44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3.44</v>
      </c>
      <c r="F39" s="72" t="s">
        <v>138</v>
      </c>
      <c r="G39" s="59">
        <v>3848000155</v>
      </c>
      <c r="H39" s="60">
        <f>G20</f>
        <v>50853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48044.88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12121.56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94166.64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22"/>
      <c r="G43" s="106"/>
      <c r="H43" s="60">
        <f>SUM(H37:H42)</f>
        <v>228100.52000000002</v>
      </c>
    </row>
    <row r="44" spans="1:8" ht="19.5" customHeight="1" thickBot="1">
      <c r="A44" s="147" t="s">
        <v>64</v>
      </c>
      <c r="B44" s="148"/>
      <c r="C44" s="148"/>
      <c r="D44" s="148"/>
      <c r="E44" s="148"/>
      <c r="F44" s="148"/>
      <c r="G44" s="148"/>
      <c r="H44" s="149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23" t="s">
        <v>142</v>
      </c>
      <c r="E45" s="124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3" t="s">
        <v>69</v>
      </c>
      <c r="E46" s="124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3" t="s">
        <v>71</v>
      </c>
      <c r="E47" s="124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3" t="s">
        <v>73</v>
      </c>
      <c r="E48" s="124"/>
      <c r="F48" s="55">
        <v>0</v>
      </c>
      <c r="G48" s="50"/>
      <c r="H48" s="48"/>
    </row>
    <row r="49" spans="1:8" ht="18.75" customHeight="1" thickBot="1">
      <c r="A49" s="168" t="s">
        <v>74</v>
      </c>
      <c r="B49" s="169"/>
      <c r="C49" s="169"/>
      <c r="D49" s="169"/>
      <c r="E49" s="169"/>
      <c r="F49" s="169"/>
      <c r="G49" s="169"/>
      <c r="H49" s="170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3" t="s">
        <v>15</v>
      </c>
      <c r="E50" s="124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3" t="s">
        <v>18</v>
      </c>
      <c r="E51" s="124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3" t="s">
        <v>20</v>
      </c>
      <c r="E52" s="124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3" t="s">
        <v>53</v>
      </c>
      <c r="E53" s="124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3" t="s">
        <v>55</v>
      </c>
      <c r="E54" s="124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2" t="s">
        <v>57</v>
      </c>
      <c r="E55" s="143"/>
      <c r="F55" s="56">
        <f>D62+E62+F62+G62+H62</f>
        <v>-16968.32000000002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7">
        <f>D60/1638.64</f>
        <v>446.00886710931013</v>
      </c>
      <c r="E59" s="87">
        <f>E60/140.38</f>
        <v>589.1113406468157</v>
      </c>
      <c r="F59" s="87">
        <f>F60/14.34</f>
        <v>1330.066248256625</v>
      </c>
      <c r="G59" s="88">
        <f>G60/22.34</f>
        <v>1802.7806624888094</v>
      </c>
      <c r="H59" s="89">
        <f>H60/0.99</f>
        <v>2253.727272727273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6">
        <v>730847.97</v>
      </c>
      <c r="E60" s="76">
        <v>82699.45</v>
      </c>
      <c r="F60" s="76">
        <v>19073.15</v>
      </c>
      <c r="G60" s="82">
        <v>40274.12</v>
      </c>
      <c r="H60" s="82">
        <v>2231.19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6">
        <v>745543.62</v>
      </c>
      <c r="E61" s="76">
        <v>86619.75</v>
      </c>
      <c r="F61" s="76">
        <v>18027.42</v>
      </c>
      <c r="G61" s="83">
        <v>39996.15</v>
      </c>
      <c r="H61" s="83">
        <v>1907.26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-14695.650000000023</v>
      </c>
      <c r="E62" s="76">
        <f>E60-E61</f>
        <v>-3920.300000000003</v>
      </c>
      <c r="F62" s="68">
        <f>F60-F61</f>
        <v>1045.7300000000032</v>
      </c>
      <c r="G62" s="69">
        <f>G60-G61</f>
        <v>277.97000000000116</v>
      </c>
      <c r="H62" s="69">
        <f>H60-H61</f>
        <v>323.93000000000006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1">
        <v>730852.32</v>
      </c>
      <c r="E63" s="81">
        <v>84438.95</v>
      </c>
      <c r="F63" s="81">
        <v>18858.9</v>
      </c>
      <c r="G63" s="84">
        <v>40158.29</v>
      </c>
      <c r="H63" s="84">
        <v>2231.19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4.349999999976717</v>
      </c>
      <c r="E64" s="43">
        <f>E63-E60</f>
        <v>1739.5</v>
      </c>
      <c r="F64" s="43">
        <f>F63-F60</f>
        <v>-214.25</v>
      </c>
      <c r="G64" s="43">
        <f>G63-G60</f>
        <v>-115.83000000000175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50" t="s">
        <v>146</v>
      </c>
      <c r="E65" s="151"/>
      <c r="F65" s="151"/>
      <c r="G65" s="151"/>
      <c r="H65" s="15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146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47" t="s">
        <v>101</v>
      </c>
      <c r="B68" s="148"/>
      <c r="C68" s="148"/>
      <c r="D68" s="148"/>
      <c r="E68" s="148"/>
      <c r="F68" s="148"/>
      <c r="G68" s="148"/>
      <c r="H68" s="149"/>
    </row>
    <row r="69" spans="1:8" ht="45" customHeight="1" thickBot="1">
      <c r="A69" s="90" t="s">
        <v>102</v>
      </c>
      <c r="B69" s="90" t="s">
        <v>66</v>
      </c>
      <c r="C69" s="91" t="s">
        <v>67</v>
      </c>
      <c r="D69" s="90" t="s">
        <v>66</v>
      </c>
      <c r="E69" s="110" t="s">
        <v>182</v>
      </c>
      <c r="F69" s="111"/>
      <c r="G69" s="112"/>
      <c r="H69" s="92">
        <v>24</v>
      </c>
    </row>
    <row r="70" spans="1:8" ht="45" customHeight="1" thickBot="1">
      <c r="A70" s="90" t="s">
        <v>103</v>
      </c>
      <c r="B70" s="90" t="s">
        <v>69</v>
      </c>
      <c r="C70" s="91" t="s">
        <v>67</v>
      </c>
      <c r="D70" s="90" t="s">
        <v>69</v>
      </c>
      <c r="E70" s="110"/>
      <c r="F70" s="111"/>
      <c r="G70" s="112"/>
      <c r="H70" s="92">
        <v>24</v>
      </c>
    </row>
    <row r="71" spans="1:8" ht="66.75" customHeight="1" thickBot="1">
      <c r="A71" s="90" t="s">
        <v>104</v>
      </c>
      <c r="B71" s="90" t="s">
        <v>71</v>
      </c>
      <c r="C71" s="91" t="s">
        <v>105</v>
      </c>
      <c r="D71" s="90" t="s">
        <v>71</v>
      </c>
      <c r="E71" s="110"/>
      <c r="F71" s="111"/>
      <c r="G71" s="112"/>
      <c r="H71" s="92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5">
        <f>D64+E64+F64+G64+H64</f>
        <v>1413.769999999975</v>
      </c>
    </row>
    <row r="73" spans="1:8" ht="25.5" customHeight="1" thickBot="1">
      <c r="A73" s="147" t="s">
        <v>107</v>
      </c>
      <c r="B73" s="148"/>
      <c r="C73" s="148"/>
      <c r="D73" s="148"/>
      <c r="E73" s="148"/>
      <c r="F73" s="148"/>
      <c r="G73" s="148"/>
      <c r="H73" s="149"/>
    </row>
    <row r="74" spans="1:8" ht="54.75" customHeight="1" thickBot="1">
      <c r="A74" s="93" t="s">
        <v>108</v>
      </c>
      <c r="B74" s="93" t="s">
        <v>109</v>
      </c>
      <c r="C74" s="94" t="s">
        <v>67</v>
      </c>
      <c r="D74" s="93" t="s">
        <v>109</v>
      </c>
      <c r="E74" s="116"/>
      <c r="F74" s="117"/>
      <c r="G74" s="118"/>
      <c r="H74" s="95"/>
    </row>
    <row r="75" spans="1:8" ht="26.25" thickBot="1">
      <c r="A75" s="93" t="s">
        <v>110</v>
      </c>
      <c r="B75" s="93" t="s">
        <v>111</v>
      </c>
      <c r="C75" s="94" t="s">
        <v>67</v>
      </c>
      <c r="D75" s="93" t="s">
        <v>111</v>
      </c>
      <c r="E75" s="119"/>
      <c r="F75" s="120"/>
      <c r="G75" s="121"/>
      <c r="H75" s="96"/>
    </row>
    <row r="76" spans="1:8" ht="59.25" customHeight="1" thickBot="1">
      <c r="A76" s="93" t="s">
        <v>112</v>
      </c>
      <c r="B76" s="93" t="s">
        <v>113</v>
      </c>
      <c r="C76" s="94" t="s">
        <v>16</v>
      </c>
      <c r="D76" s="97" t="s">
        <v>113</v>
      </c>
      <c r="E76" s="107" t="s">
        <v>168</v>
      </c>
      <c r="F76" s="108"/>
      <c r="G76" s="108"/>
      <c r="H76" s="109"/>
    </row>
    <row r="77" ht="12.75">
      <c r="A77" s="1"/>
    </row>
    <row r="78" ht="12.75">
      <c r="A78" s="1"/>
    </row>
    <row r="79" spans="1:7" ht="27.75" customHeight="1">
      <c r="A79" s="158" t="s">
        <v>114</v>
      </c>
      <c r="B79" s="158"/>
      <c r="C79" s="158"/>
      <c r="D79" s="158"/>
      <c r="E79" s="158"/>
      <c r="F79" s="158"/>
      <c r="G79" s="158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39" t="s">
        <v>116</v>
      </c>
      <c r="D82" s="140"/>
      <c r="E82" s="141"/>
    </row>
    <row r="83" spans="1:5" ht="18.75" customHeight="1" thickBot="1">
      <c r="A83" s="28">
        <v>2</v>
      </c>
      <c r="B83" s="4" t="s">
        <v>117</v>
      </c>
      <c r="C83" s="139" t="s">
        <v>118</v>
      </c>
      <c r="D83" s="140"/>
      <c r="E83" s="141"/>
    </row>
    <row r="84" spans="1:5" ht="16.5" customHeight="1" thickBot="1">
      <c r="A84" s="28">
        <v>3</v>
      </c>
      <c r="B84" s="4" t="s">
        <v>119</v>
      </c>
      <c r="C84" s="139" t="s">
        <v>120</v>
      </c>
      <c r="D84" s="140"/>
      <c r="E84" s="141"/>
    </row>
    <row r="85" spans="1:5" ht="13.5" thickBot="1">
      <c r="A85" s="28">
        <v>4</v>
      </c>
      <c r="B85" s="4" t="s">
        <v>16</v>
      </c>
      <c r="C85" s="139" t="s">
        <v>121</v>
      </c>
      <c r="D85" s="140"/>
      <c r="E85" s="141"/>
    </row>
    <row r="86" spans="1:5" ht="24" customHeight="1" thickBot="1">
      <c r="A86" s="28">
        <v>5</v>
      </c>
      <c r="B86" s="4" t="s">
        <v>86</v>
      </c>
      <c r="C86" s="139" t="s">
        <v>122</v>
      </c>
      <c r="D86" s="140"/>
      <c r="E86" s="141"/>
    </row>
    <row r="87" spans="1:5" ht="21" customHeight="1" thickBot="1">
      <c r="A87" s="29">
        <v>6</v>
      </c>
      <c r="B87" s="30" t="s">
        <v>123</v>
      </c>
      <c r="C87" s="139" t="s">
        <v>124</v>
      </c>
      <c r="D87" s="140"/>
      <c r="E87" s="141"/>
    </row>
    <row r="89" ht="12.75">
      <c r="B89" t="s">
        <v>173</v>
      </c>
    </row>
    <row r="90" spans="2:6" ht="72">
      <c r="B90" s="85" t="s">
        <v>174</v>
      </c>
      <c r="C90" s="99" t="s">
        <v>180</v>
      </c>
      <c r="D90" s="101" t="s">
        <v>175</v>
      </c>
      <c r="E90" s="101" t="s">
        <v>176</v>
      </c>
      <c r="F90" s="100" t="s">
        <v>181</v>
      </c>
    </row>
    <row r="91" spans="2:6" ht="25.5">
      <c r="B91" s="98" t="s">
        <v>177</v>
      </c>
      <c r="C91" s="103">
        <v>650.56</v>
      </c>
      <c r="D91" s="103">
        <v>4202.19</v>
      </c>
      <c r="E91" s="103">
        <v>4592.48</v>
      </c>
      <c r="F91" s="102">
        <f>C91+E91</f>
        <v>5243.039999999999</v>
      </c>
    </row>
    <row r="92" spans="2:6" ht="25.5">
      <c r="B92" s="98" t="s">
        <v>178</v>
      </c>
      <c r="C92" s="103">
        <v>600.24</v>
      </c>
      <c r="D92" s="103">
        <v>4379.93</v>
      </c>
      <c r="E92" s="103">
        <v>4781.91</v>
      </c>
      <c r="F92" s="102">
        <f>C92+E92</f>
        <v>5382.15</v>
      </c>
    </row>
  </sheetData>
  <sheetProtection/>
  <mergeCells count="65"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3:F3"/>
    <mergeCell ref="D8:F8"/>
    <mergeCell ref="D13:F13"/>
    <mergeCell ref="D14:F14"/>
    <mergeCell ref="D9:F9"/>
    <mergeCell ref="D10:F10"/>
    <mergeCell ref="D11:F11"/>
    <mergeCell ref="D12:F12"/>
    <mergeCell ref="D20:F20"/>
    <mergeCell ref="D21:F21"/>
    <mergeCell ref="D15:F15"/>
    <mergeCell ref="D16:F16"/>
    <mergeCell ref="D17:F17"/>
    <mergeCell ref="D18:F18"/>
    <mergeCell ref="D19:F1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2017-03-28T06:59:28Z</cp:lastPrinted>
  <dcterms:created xsi:type="dcterms:W3CDTF">1996-10-08T23:32:33Z</dcterms:created>
  <dcterms:modified xsi:type="dcterms:W3CDTF">2018-03-06T06:46:25Z</dcterms:modified>
  <cp:category/>
  <cp:version/>
  <cp:contentType/>
  <cp:contentStatus/>
</cp:coreProperties>
</file>