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<sst xmlns="http://schemas.openxmlformats.org/spreadsheetml/2006/main" count="286" uniqueCount="182">
  <si>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</si>
  <si>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</si>
  <si>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</si>
  <si>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</si>
  <si>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</si>
  <si>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</si>
  <si>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</si>
  <si>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</si>
  <si>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</si>
  <si>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</si>
  <si>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</si>
  <si>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</si>
  <si>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</si>
  <si>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</si>
  <si>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</si>
  <si>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</si>
  <si>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</si>
  <si>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</si>
  <si>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</si>
  <si>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</si>
  <si>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</si>
  <si>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</si>
  <si>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</si>
  <si>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</si>
  <si>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</si>
  <si>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</si>
  <si>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</si>
  <si>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</si>
  <si>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</si>
  <si>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</si>
  <si>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</si>
  <si>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</si>
  <si>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</si>
  <si>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</si>
  <si>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</si>
  <si>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</si>
  <si>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</si>
  <si>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</si>
  <si>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</si>
  <si>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</si>
  <si>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</si>
  <si>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</si>
  <si>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</si>
  <si>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</si>
  <si>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</si>
  <si>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</si>
  <si>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</si>
  <si>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</si>
  <si>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</si>
  <si>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</si>
  <si>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</si>
  <si>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</si>
  <si>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</si>
  <si>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</si>
  <si>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</si>
  <si>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</si>
  <si>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</si>
  <si>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</si>
  <si>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</si>
  <si>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</si>
  <si>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</si>
  <si>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</si>
  <si>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</si>
  <si>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</si>
  <si>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</si>
  <si>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</si>
  <si>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</si>
  <si>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</si>
  <si>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</si>
  <si>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</si>
  <si>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</si>
  <si>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</si>
  <si>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</si>
  <si>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</si>
  <si>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</si>
  <si>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</si>
  <si>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</si>
  <si>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</si>
  <si>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</si>
  <si>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</si>
  <si>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</si>
  <si>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</si>
  <si>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</si>
  <si>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</si>
  <si>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</si>
  <si>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</si>
  <si>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</si>
  <si>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</si>
  <si>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</si>
  <si>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</si>
  <si>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</si>
  <si>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</si>
  <si>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</si>
  <si>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</si>
  <si>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</si>
  <si>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</si>
  <si>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</si>
  <si>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</si>
  <si>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</si>
  <si>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</si>
  <si>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</si>
  <si>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</si>
  <si>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</si>
  <si>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</si>
  <si>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</si>
  <si>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</si>
  <si>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</si>
  <si>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</si>
  <si>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</si>
  <si>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</si>
  <si>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</si>
  <si>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</si>
  <si>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</si>
  <si>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</si>
  <si>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</si>
  <si>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</si>
  <si>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</si>
  <si>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</si>
  <si>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</si>
  <si>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</si>
  <si>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</si>
  <si>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</si>
  <si>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</si>
  <si>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</si>
  <si>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</si>
  <si>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</si>
  <si>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</si>
  <si>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</si>
  <si>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</si>
  <si>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</si>
  <si>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</si>
  <si>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</si>
  <si>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</si>
  <si>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</si>
  <si>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</si>
  <si>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</si>
  <si>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</si>
  <si>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</si>
  <si>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</si>
  <si>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</si>
  <si>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</si>
  <si>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</si>
  <si>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</si>
  <si>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</si>
  <si>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</si>
  <si>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</si>
  <si>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</si>
  <si>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</si>
  <si>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</si>
  <si>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</si>
  <si>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</si>
  <si>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</si>
  <si>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</si>
  <si>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</si>
  <si>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</si>
  <si>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</si>
  <si>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</si>
  <si>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</si>
  <si>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</si>
  <si>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</si>
  <si>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</si>
  <si>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</si>
  <si>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</si>
  <si>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</si>
  <si>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</si>
  <si>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</si>
  <si>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</si>
  <si>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</si>
  <si>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</si>
  <si>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</si>
  <si>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</si>
  <si>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</si>
  <si>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</si>
  <si>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</si>
  <si>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</si>
  <si>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</si>
  <si>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</si>
  <si>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ПОДГОРНАЯ, д. 2                        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</si>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</sst>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35" borderId="32" xfId="0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justify" wrapText="1"/>
    </xf>
    <xf numFmtId="0" fontId="41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2" fillId="0" borderId="32" xfId="0" applyFont="1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0" borderId="3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86;&#1076;&#1075;&#1086;&#1088;&#1085;&#1072;&#1103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9">
      <selection activeCell="G87" sqref="G8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177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90"/>
      <c r="F3" s="10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43100</v>
      </c>
      <c r="H6" s="5"/>
    </row>
    <row r="7" spans="1:8" ht="38.25" customHeight="1" thickBot="1">
      <c r="A7" s="106" t="s">
        <v>13</v>
      </c>
      <c r="B7" s="107"/>
      <c r="C7" s="107"/>
      <c r="D7" s="108"/>
      <c r="E7" s="108"/>
      <c r="F7" s="108"/>
      <c r="G7" s="107"/>
      <c r="H7" s="109"/>
    </row>
    <row r="8" spans="1:8" ht="33" customHeight="1" thickBot="1">
      <c r="A8" s="40" t="s">
        <v>0</v>
      </c>
      <c r="B8" s="39" t="s">
        <v>1</v>
      </c>
      <c r="C8" s="41" t="s">
        <v>2</v>
      </c>
      <c r="D8" s="103" t="s">
        <v>3</v>
      </c>
      <c r="E8" s="104"/>
      <c r="F8" s="10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89" t="s">
        <v>15</v>
      </c>
      <c r="E9" s="90"/>
      <c r="F9" s="9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89" t="s">
        <v>18</v>
      </c>
      <c r="E10" s="90"/>
      <c r="F10" s="91"/>
      <c r="G10" s="64">
        <f>0</f>
        <v>0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89" t="s">
        <v>20</v>
      </c>
      <c r="E11" s="90"/>
      <c r="F11" s="91"/>
      <c r="G11" s="65">
        <v>44.19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92" t="s">
        <v>23</v>
      </c>
      <c r="E12" s="93"/>
      <c r="F12" s="94"/>
      <c r="G12" s="63">
        <f>G13+G14+G20+G21+G22+G23</f>
        <v>14412.060000000001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v>0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0</f>
        <v>0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0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0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v>4400.22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89" t="s">
        <v>151</v>
      </c>
      <c r="E21" s="90"/>
      <c r="F21" s="91"/>
      <c r="G21" s="65">
        <v>4052.16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89" t="s">
        <v>152</v>
      </c>
      <c r="E22" s="90"/>
      <c r="F22" s="91"/>
      <c r="G22" s="65">
        <f>0</f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0" t="s">
        <v>153</v>
      </c>
      <c r="E23" s="111"/>
      <c r="F23" s="112"/>
      <c r="G23" s="65">
        <v>5959.68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89" t="s">
        <v>35</v>
      </c>
      <c r="E24" s="90"/>
      <c r="F24" s="91"/>
      <c r="G24" s="68">
        <f>G25+G26+G27+G28+G29+G30</f>
        <v>13567.74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92" t="s">
        <v>38</v>
      </c>
      <c r="E25" s="93"/>
      <c r="F25" s="94"/>
      <c r="G25" s="84">
        <v>13567.74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f>0</f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1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13567.74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0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888.510000000002</v>
      </c>
      <c r="H34" s="49"/>
    </row>
    <row r="35" spans="1:8" ht="38.25" customHeight="1" thickBot="1">
      <c r="A35" s="113" t="s">
        <v>58</v>
      </c>
      <c r="B35" s="114"/>
      <c r="C35" s="114"/>
      <c r="D35" s="114"/>
      <c r="E35" s="114"/>
      <c r="F35" s="107"/>
      <c r="G35" s="114"/>
      <c r="H35" s="10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2" t="s">
        <v>136</v>
      </c>
      <c r="G38" s="60">
        <v>3810334293</v>
      </c>
      <c r="H38" s="61">
        <f>G13</f>
        <v>0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4400.22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4052.16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4.78</v>
      </c>
      <c r="F42" s="62" t="s">
        <v>139</v>
      </c>
      <c r="G42" s="60">
        <v>3848006622</v>
      </c>
      <c r="H42" s="61">
        <f>G23</f>
        <v>5959.68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6"/>
      <c r="G43" s="88"/>
      <c r="H43" s="61">
        <f>SUM(H37:H42)</f>
        <v>14412.060000000001</v>
      </c>
    </row>
    <row r="44" spans="1:8" ht="19.5" customHeight="1" thickBot="1">
      <c r="A44" s="113" t="s">
        <v>64</v>
      </c>
      <c r="B44" s="114"/>
      <c r="C44" s="114"/>
      <c r="D44" s="114"/>
      <c r="E44" s="114"/>
      <c r="F44" s="114"/>
      <c r="G44" s="114"/>
      <c r="H44" s="115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17" t="s">
        <v>141</v>
      </c>
      <c r="E45" s="11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17" t="s">
        <v>69</v>
      </c>
      <c r="E46" s="11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17" t="s">
        <v>71</v>
      </c>
      <c r="E47" s="11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17" t="s">
        <v>73</v>
      </c>
      <c r="E48" s="118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17" t="s">
        <v>15</v>
      </c>
      <c r="E50" s="11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17" t="s">
        <v>18</v>
      </c>
      <c r="E51" s="11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17" t="s">
        <v>20</v>
      </c>
      <c r="E52" s="11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17" t="s">
        <v>53</v>
      </c>
      <c r="E53" s="11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17" t="s">
        <v>55</v>
      </c>
      <c r="E54" s="11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6087.079999999998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147">
        <f>D60/1638.64</f>
        <v>18.514963628374748</v>
      </c>
      <c r="E59" s="147">
        <f>E60/140.38</f>
        <v>77.30666761646958</v>
      </c>
      <c r="F59" s="147">
        <f>F60/14.34</f>
        <v>146.9121338912134</v>
      </c>
      <c r="G59" s="148">
        <f>G60/22.34</f>
        <v>0</v>
      </c>
      <c r="H59" s="149">
        <f>H60/0.99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30339.36</v>
      </c>
      <c r="E60" s="66">
        <v>10852.31</v>
      </c>
      <c r="F60" s="66">
        <v>2106.72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25030.54</v>
      </c>
      <c r="E61" s="66">
        <v>10442.86</v>
      </c>
      <c r="F61" s="66">
        <v>1737.91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5308.82</v>
      </c>
      <c r="E62" s="79">
        <f>E60-E61</f>
        <v>409.4499999999989</v>
      </c>
      <c r="F62" s="79">
        <f>F60-F61</f>
        <v>368.8099999999997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30339.36</v>
      </c>
      <c r="E63" s="73">
        <v>11056.82</v>
      </c>
      <c r="F63" s="73">
        <v>2089.34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204.51000000000022</v>
      </c>
      <c r="F64" s="44">
        <f>F63-F60</f>
        <v>-17.379999999999654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145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3" t="s">
        <v>101</v>
      </c>
      <c r="B68" s="114"/>
      <c r="C68" s="114"/>
      <c r="D68" s="114"/>
      <c r="E68" s="114"/>
      <c r="F68" s="114"/>
      <c r="G68" s="114"/>
      <c r="H68" s="115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187.13000000000056</v>
      </c>
    </row>
    <row r="73" spans="1:8" ht="25.5" customHeight="1" thickBot="1">
      <c r="A73" s="113" t="s">
        <v>107</v>
      </c>
      <c r="B73" s="114"/>
      <c r="C73" s="114"/>
      <c r="D73" s="114"/>
      <c r="E73" s="114"/>
      <c r="F73" s="114"/>
      <c r="G73" s="114"/>
      <c r="H73" s="115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/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8" t="s">
        <v>115</v>
      </c>
      <c r="D82" s="129"/>
      <c r="E82" s="130"/>
    </row>
    <row r="83" spans="1:5" ht="18.75" customHeight="1" thickBot="1">
      <c r="A83" s="29">
        <v>2</v>
      </c>
      <c r="B83" s="4" t="s">
        <v>116</v>
      </c>
      <c r="C83" s="128" t="s">
        <v>117</v>
      </c>
      <c r="D83" s="129"/>
      <c r="E83" s="130"/>
    </row>
    <row r="84" spans="1:5" ht="16.5" customHeight="1" thickBot="1">
      <c r="A84" s="29">
        <v>3</v>
      </c>
      <c r="B84" s="4" t="s">
        <v>118</v>
      </c>
      <c r="C84" s="128" t="s">
        <v>119</v>
      </c>
      <c r="D84" s="129"/>
      <c r="E84" s="130"/>
    </row>
    <row r="85" spans="1:5" ht="13.5" thickBot="1">
      <c r="A85" s="29">
        <v>4</v>
      </c>
      <c r="B85" s="4" t="s">
        <v>16</v>
      </c>
      <c r="C85" s="128" t="s">
        <v>120</v>
      </c>
      <c r="D85" s="129"/>
      <c r="E85" s="130"/>
    </row>
    <row r="86" spans="1:5" ht="24" customHeight="1" thickBot="1">
      <c r="A86" s="29">
        <v>5</v>
      </c>
      <c r="B86" s="4" t="s">
        <v>86</v>
      </c>
      <c r="C86" s="128" t="s">
        <v>121</v>
      </c>
      <c r="D86" s="129"/>
      <c r="E86" s="130"/>
    </row>
    <row r="87" spans="1:5" ht="21" customHeight="1" thickBot="1">
      <c r="A87" s="30">
        <v>6</v>
      </c>
      <c r="B87" s="31" t="s">
        <v>122</v>
      </c>
      <c r="C87" s="128" t="s">
        <v>123</v>
      </c>
      <c r="D87" s="129"/>
      <c r="E87" s="130"/>
    </row>
    <row r="88" ht="15.75" customHeight="1"/>
    <row r="89" spans="2:3" ht="15">
      <c r="B89" s="150" t="s">
        <v>173</v>
      </c>
      <c r="C89" s="150"/>
    </row>
    <row r="90" spans="2:6" ht="72">
      <c r="B90" s="151" t="s">
        <v>174</v>
      </c>
      <c r="C90" s="152" t="s">
        <v>178</v>
      </c>
      <c r="D90" s="153" t="s">
        <v>175</v>
      </c>
      <c r="E90" s="154" t="s">
        <v>176</v>
      </c>
      <c r="F90" s="155" t="s">
        <v>179</v>
      </c>
    </row>
    <row r="91" spans="2:6" ht="22.5">
      <c r="B91" s="156" t="s">
        <v>180</v>
      </c>
      <c r="C91" s="157">
        <v>208.34</v>
      </c>
      <c r="D91" s="157">
        <v>1053.36</v>
      </c>
      <c r="E91" s="85">
        <v>1083.28</v>
      </c>
      <c r="F91" s="158">
        <f>C91+E91</f>
        <v>1291.62</v>
      </c>
    </row>
    <row r="92" spans="2:6" ht="22.5">
      <c r="B92" s="156" t="s">
        <v>181</v>
      </c>
      <c r="C92" s="157">
        <v>198.41</v>
      </c>
      <c r="D92" s="157">
        <v>571.71</v>
      </c>
      <c r="E92" s="85">
        <v>403.65</v>
      </c>
      <c r="F92" s="158">
        <f>C92+E92</f>
        <v>602.06</v>
      </c>
    </row>
  </sheetData>
  <sheetProtection/>
  <mergeCells count="66">
    <mergeCell ref="B89:C89"/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E72:G72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2018-03-06T00:14:59Z</dcterms:modified>
  <cp:category/>
  <cp:version/>
  <cp:contentType/>
  <cp:contentStatus/>
</cp:coreProperties>
</file>