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<sst xmlns="http://schemas.openxmlformats.org/spreadsheetml/2006/main" count="291" uniqueCount="188">
  <si>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</si>
  <si>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</si>
  <si>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</si>
  <si>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</si>
  <si>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</si>
  <si>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</si>
  <si>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</si>
  <si>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</si>
  <si>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</si>
  <si>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</si>
  <si>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</si>
  <si>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</si>
  <si>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</si>
  <si>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</si>
  <si>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</si>
  <si>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</si>
  <si>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</si>
  <si>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</si>
  <si>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</si>
  <si>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</si>
  <si>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</si>
  <si>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</si>
  <si>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</si>
  <si>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</si>
  <si>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</si>
  <si>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</si>
  <si>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</si>
  <si>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</si>
  <si>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</si>
  <si>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</si>
  <si>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</si>
  <si>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</si>
  <si>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</si>
  <si>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</si>
  <si>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</si>
  <si>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</si>
  <si>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</si>
  <si>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</si>
  <si>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</si>
  <si>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</si>
  <si>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</si>
  <si>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</si>
  <si>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</si>
  <si>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</si>
  <si>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</si>
  <si>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</si>
  <si>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</si>
  <si>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</si>
  <si>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</si>
  <si>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</si>
  <si>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</si>
  <si>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</si>
  <si>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</si>
  <si>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</si>
  <si>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</si>
  <si>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</si>
  <si>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</si>
  <si>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</si>
  <si>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</si>
  <si>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</si>
  <si>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</si>
  <si>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</si>
  <si>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</si>
  <si>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</si>
  <si>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</si>
  <si>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</si>
  <si>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</si>
  <si>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</si>
  <si>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</si>
  <si>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</si>
  <si>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</si>
  <si>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</si>
  <si>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</si>
  <si>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</si>
  <si>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</si>
  <si>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</si>
  <si>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</si>
  <si>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</si>
  <si>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</si>
  <si>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</si>
  <si>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</si>
  <si>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</si>
  <si>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</si>
  <si>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</si>
  <si>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</si>
  <si>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</si>
  <si>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</si>
  <si>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</si>
  <si>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</si>
  <si>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</si>
  <si>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</si>
  <si>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</si>
  <si>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</si>
  <si>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</si>
  <si>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</si>
  <si>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</si>
  <si>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</si>
  <si>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</si>
  <si>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</si>
  <si>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</si>
  <si>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</si>
  <si>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</si>
  <si>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</si>
  <si>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</si>
  <si>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</si>
  <si>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</si>
  <si>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</si>
  <si>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</si>
  <si>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</si>
  <si>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</si>
  <si>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</si>
  <si>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</si>
  <si>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</si>
  <si>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</si>
  <si>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</si>
  <si>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</si>
  <si>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</si>
  <si>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</si>
  <si>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</si>
  <si>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</si>
  <si>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</si>
  <si>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</si>
  <si>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</si>
  <si>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</si>
  <si>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</si>
  <si>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</si>
  <si>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</si>
  <si>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</si>
  <si>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</si>
  <si>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</si>
  <si>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</si>
  <si>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</si>
  <si>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</si>
  <si>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</si>
  <si>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</si>
  <si>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</si>
  <si>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</si>
  <si>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</si>
  <si>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</si>
  <si>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</si>
  <si>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</si>
  <si>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</si>
  <si>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</si>
  <si>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</si>
  <si>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</si>
  <si>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</si>
  <si>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</si>
  <si>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</si>
  <si>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</si>
  <si>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</si>
  <si>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</si>
  <si>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</si>
  <si>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</si>
  <si>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</si>
  <si>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</si>
  <si>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</si>
  <si>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</si>
  <si>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</si>
  <si>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</si>
  <si>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</si>
  <si>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</si>
  <si>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</si>
  <si>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</si>
  <si>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</si>
  <si>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</si>
  <si>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</si>
  <si>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</si>
  <si>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</si>
  <si>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</si>
  <si>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</si>
  <si>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</si>
  <si>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</si>
  <si>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</si>
  <si>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</si>
  <si>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</si>
  <si>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</si>
  <si>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</si>
  <si>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</si>
  <si>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</si>
  <si>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</si>
  <si>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</si>
  <si>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</si>
  <si>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</si>
  <si>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</si>
  <si>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1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</si>
  <si>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сальдо на 01.01.2020</t>
  </si>
  <si>
    <t>Оплачено за 2020 год</t>
  </si>
  <si>
    <t>7В,9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</si>
</sst>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35" borderId="3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9" borderId="10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39" borderId="18" xfId="0" applyFont="1" applyFill="1" applyBorder="1" applyAlignment="1">
      <alignment horizontal="center" vertical="top" wrapText="1"/>
    </xf>
    <xf numFmtId="0" fontId="0" fillId="39" borderId="38" xfId="0" applyFont="1" applyFill="1" applyBorder="1" applyAlignment="1">
      <alignment horizontal="center" vertical="top" wrapText="1"/>
    </xf>
    <xf numFmtId="0" fontId="0" fillId="39" borderId="39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20" sqref="G2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8" t="s">
        <v>184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34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8">
        <v>44196</v>
      </c>
      <c r="H6" s="5"/>
    </row>
    <row r="7" spans="1:8" ht="38.25" customHeight="1" thickBot="1">
      <c r="A7" s="193" t="s">
        <v>13</v>
      </c>
      <c r="B7" s="143"/>
      <c r="C7" s="143"/>
      <c r="D7" s="194"/>
      <c r="E7" s="194"/>
      <c r="F7" s="194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7">
        <v>62029.12</v>
      </c>
      <c r="H10" s="41"/>
      <c r="I10" t="s">
        <v>170</v>
      </c>
      <c r="J10" t="s">
        <v>171</v>
      </c>
    </row>
    <row r="11" spans="1:9" s="42" customFormat="1" ht="39" customHeight="1" thickBot="1">
      <c r="A11" s="45" t="s">
        <v>19</v>
      </c>
      <c r="B11" s="45" t="s">
        <v>20</v>
      </c>
      <c r="C11" s="46" t="s">
        <v>16</v>
      </c>
      <c r="D11" s="145" t="s">
        <v>20</v>
      </c>
      <c r="E11" s="146"/>
      <c r="F11" s="147"/>
      <c r="G11" s="123">
        <v>55380.24</v>
      </c>
      <c r="H11" s="43"/>
      <c r="I11" s="124" t="s">
        <v>185</v>
      </c>
    </row>
    <row r="12" spans="1:8" ht="51.75" customHeight="1" thickBot="1">
      <c r="A12" s="125" t="s">
        <v>21</v>
      </c>
      <c r="B12" s="125" t="s">
        <v>22</v>
      </c>
      <c r="C12" s="126" t="s">
        <v>16</v>
      </c>
      <c r="D12" s="148" t="s">
        <v>23</v>
      </c>
      <c r="E12" s="149"/>
      <c r="F12" s="150"/>
      <c r="G12" s="71">
        <f>G13+G14+G20+G21+G22+G23+G31+G24-G24</f>
        <v>145801.56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9">
        <v>32356.2</v>
      </c>
      <c r="H13" s="5"/>
      <c r="L13" s="115">
        <f>G13+G14+G20+G21+G22+G23+G24-G32</f>
        <v>155182.56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2">
        <v>25677.96</v>
      </c>
      <c r="H14" s="5"/>
    </row>
    <row r="15" spans="1:8" ht="26.25" customHeight="1" thickBot="1">
      <c r="A15" s="4"/>
      <c r="B15" s="6"/>
      <c r="C15" s="3" t="s">
        <v>16</v>
      </c>
      <c r="D15" s="127" t="s">
        <v>147</v>
      </c>
      <c r="E15" s="128"/>
      <c r="F15" s="132"/>
      <c r="G15" s="73">
        <v>24559.99</v>
      </c>
      <c r="H15" s="5"/>
    </row>
    <row r="16" spans="1:13" ht="13.5" customHeight="1" thickBot="1">
      <c r="A16" s="4"/>
      <c r="B16" s="6"/>
      <c r="C16" s="3" t="s">
        <v>16</v>
      </c>
      <c r="D16" s="127" t="s">
        <v>148</v>
      </c>
      <c r="E16" s="128"/>
      <c r="F16" s="132"/>
      <c r="G16" s="74">
        <v>9401.1</v>
      </c>
      <c r="H16" s="43"/>
      <c r="M16" s="115">
        <f>G14+G31-G15</f>
        <v>1117.9699999999975</v>
      </c>
    </row>
    <row r="17" spans="1:8" ht="13.5" customHeight="1" thickBot="1">
      <c r="A17" s="4"/>
      <c r="B17" s="6"/>
      <c r="C17" s="3" t="s">
        <v>16</v>
      </c>
      <c r="D17" s="127" t="s">
        <v>149</v>
      </c>
      <c r="E17" s="128"/>
      <c r="F17" s="132"/>
      <c r="G17" s="59">
        <v>13385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62029.12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1">
        <f>G18+G15-G17</f>
        <v>73204.11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9">
        <v>30607.32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3" t="s">
        <v>142</v>
      </c>
      <c r="E21" s="134"/>
      <c r="F21" s="135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3" t="s">
        <v>143</v>
      </c>
      <c r="E22" s="134"/>
      <c r="F22" s="135"/>
      <c r="G22" s="58">
        <v>6519.12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6" t="s">
        <v>144</v>
      </c>
      <c r="E23" s="137"/>
      <c r="F23" s="138"/>
      <c r="G23" s="58">
        <v>50640.96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6" t="s">
        <v>176</v>
      </c>
      <c r="E24" s="137"/>
      <c r="F24" s="138"/>
      <c r="G24" s="58">
        <v>9381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3" t="s">
        <v>35</v>
      </c>
      <c r="E25" s="134"/>
      <c r="F25" s="135"/>
      <c r="G25" s="70">
        <f>G26+G33</f>
        <v>138682.29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6" t="s">
        <v>38</v>
      </c>
      <c r="E26" s="157"/>
      <c r="F26" s="158"/>
      <c r="G26" s="65">
        <v>138682.29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160</v>
      </c>
      <c r="E31" s="128"/>
      <c r="F31" s="128"/>
      <c r="G31" s="68"/>
      <c r="H31" s="67"/>
      <c r="I31" s="63"/>
    </row>
    <row r="32" spans="1:9" ht="13.5" customHeight="1" thickBot="1">
      <c r="A32" s="4"/>
      <c r="B32" s="12"/>
      <c r="C32" s="3"/>
      <c r="D32" s="127" t="s">
        <v>180</v>
      </c>
      <c r="E32" s="128"/>
      <c r="F32" s="128"/>
      <c r="G32" s="68"/>
      <c r="H32" s="67"/>
      <c r="I32" s="63"/>
    </row>
    <row r="33" spans="1:10" ht="13.5" customHeight="1" thickBot="1">
      <c r="A33" s="4"/>
      <c r="B33" s="12"/>
      <c r="C33" s="3"/>
      <c r="D33" s="127" t="s">
        <v>161</v>
      </c>
      <c r="E33" s="128"/>
      <c r="F33" s="128"/>
      <c r="G33" s="68"/>
      <c r="H33" s="67"/>
      <c r="I33" s="75"/>
      <c r="J33" t="s">
        <v>159</v>
      </c>
    </row>
    <row r="34" spans="1:9" ht="13.5" customHeight="1" thickBot="1">
      <c r="A34" s="4"/>
      <c r="B34" s="12"/>
      <c r="C34" s="3"/>
      <c r="D34" s="127" t="s">
        <v>172</v>
      </c>
      <c r="E34" s="128"/>
      <c r="F34" s="152"/>
      <c r="G34" s="69"/>
      <c r="H34" s="67"/>
      <c r="I34" s="75"/>
    </row>
    <row r="35" spans="1:9" ht="13.5" customHeight="1" thickBot="1">
      <c r="A35" s="4"/>
      <c r="B35" s="12"/>
      <c r="C35" s="3"/>
      <c r="D35" s="127" t="s">
        <v>163</v>
      </c>
      <c r="E35" s="128"/>
      <c r="F35" s="128"/>
      <c r="G35" s="69"/>
      <c r="H35" s="67"/>
      <c r="I35" s="63"/>
    </row>
    <row r="36" spans="1:9" ht="13.5" customHeight="1" thickBot="1">
      <c r="A36" s="4"/>
      <c r="B36" s="12"/>
      <c r="C36" s="3"/>
      <c r="D36" s="127" t="s">
        <v>162</v>
      </c>
      <c r="E36" s="128"/>
      <c r="F36" s="128"/>
      <c r="G36" s="94"/>
      <c r="H36" s="67"/>
      <c r="I36" s="63"/>
    </row>
    <row r="37" spans="1:9" ht="13.5" customHeight="1" thickBot="1">
      <c r="A37" s="4"/>
      <c r="B37" s="12"/>
      <c r="C37" s="3"/>
      <c r="D37" s="127" t="s">
        <v>181</v>
      </c>
      <c r="E37" s="128"/>
      <c r="F37" s="128"/>
      <c r="G37" s="116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32"/>
      <c r="G38" s="60">
        <f>G25+G40</f>
        <v>211886.40000000002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7" t="s">
        <v>55</v>
      </c>
      <c r="E40" s="128"/>
      <c r="F40" s="132"/>
      <c r="G40" s="61">
        <f>G19</f>
        <v>73204.11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7" t="s">
        <v>57</v>
      </c>
      <c r="E41" s="128"/>
      <c r="F41" s="132"/>
      <c r="G41" s="44">
        <f>G11+G12+G31-G25</f>
        <v>62499.50999999998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3.23</v>
      </c>
      <c r="F44" s="64" t="s">
        <v>133</v>
      </c>
      <c r="G44" s="54">
        <v>3837002062</v>
      </c>
      <c r="H44" s="55">
        <f>G17</f>
        <v>13385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6">
        <v>4.07</v>
      </c>
      <c r="F45" s="64" t="s">
        <v>133</v>
      </c>
      <c r="G45" s="54">
        <v>3837002062</v>
      </c>
      <c r="H45" s="55">
        <f>G13</f>
        <v>32356.2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30607.32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6519.12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50640.96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5"/>
      <c r="G49" s="132"/>
      <c r="H49" s="55">
        <f>SUM(H44:H48)</f>
        <v>133508.59999999998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51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3" t="s">
        <v>136</v>
      </c>
      <c r="E51" s="154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3" t="s">
        <v>69</v>
      </c>
      <c r="E52" s="154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53" t="s">
        <v>70</v>
      </c>
      <c r="E53" s="154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3" t="s">
        <v>72</v>
      </c>
      <c r="E54" s="154"/>
      <c r="F54" s="102">
        <v>0</v>
      </c>
      <c r="G54" s="100"/>
      <c r="H54" s="103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1182.239999999998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D66/557.76</f>
        <v>42.42082616179002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23660.64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22478.4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1182.239999999998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23660.64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138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138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51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9" t="s">
        <v>169</v>
      </c>
      <c r="F75" s="130"/>
      <c r="G75" s="131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9"/>
      <c r="F76" s="130"/>
      <c r="G76" s="131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9"/>
      <c r="F77" s="130"/>
      <c r="G77" s="131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5"/>
      <c r="F78" s="176"/>
      <c r="G78" s="177"/>
      <c r="H78" s="93">
        <v>1496.11</v>
      </c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51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5" t="s">
        <v>187</v>
      </c>
      <c r="F80" s="166"/>
      <c r="G80" s="167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8"/>
      <c r="F81" s="169"/>
      <c r="G81" s="170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72" t="s">
        <v>153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158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164</v>
      </c>
      <c r="C95" s="203"/>
    </row>
    <row r="96" spans="2:6" ht="60">
      <c r="B96" s="79" t="s">
        <v>165</v>
      </c>
      <c r="C96" s="80" t="s">
        <v>174</v>
      </c>
      <c r="D96" s="82" t="s">
        <v>186</v>
      </c>
      <c r="E96" s="81" t="s">
        <v>173</v>
      </c>
      <c r="F96" s="83" t="s">
        <v>166</v>
      </c>
    </row>
    <row r="97" spans="2:6" ht="22.5">
      <c r="B97" s="84" t="s">
        <v>167</v>
      </c>
      <c r="C97" s="77">
        <v>4983.21</v>
      </c>
      <c r="D97" s="117"/>
      <c r="E97" s="85"/>
      <c r="F97" s="85">
        <f>C97+D97-E97</f>
        <v>4983.21</v>
      </c>
    </row>
    <row r="98" spans="2:6" ht="22.5">
      <c r="B98" s="84" t="s">
        <v>168</v>
      </c>
      <c r="C98" s="77">
        <v>3285.97</v>
      </c>
      <c r="D98" s="117">
        <v>0.11</v>
      </c>
      <c r="E98" s="85"/>
      <c r="F98" s="85">
        <f>C98+D98-E98</f>
        <v>3286.08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2021-02-22T04:34:15Z</dcterms:modified>
  <cp:category/>
  <cp:version/>
  <cp:contentType/>
  <cp:contentStatus/>
</cp:coreProperties>
</file>