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<sst xmlns="http://schemas.openxmlformats.org/spreadsheetml/2006/main" count="287" uniqueCount="185">
  <si>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</si>
  <si>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</si>
  <si>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</si>
  <si>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</si>
  <si>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</si>
  <si>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</si>
  <si>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</si>
  <si>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</si>
  <si>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</si>
  <si>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</si>
  <si>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</si>
  <si>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</si>
  <si>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</si>
  <si>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</si>
  <si>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</si>
  <si>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</si>
  <si>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</si>
  <si>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</si>
  <si>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</si>
  <si>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</si>
  <si>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</si>
  <si>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</si>
  <si>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</si>
  <si>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</si>
  <si>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</si>
  <si>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</si>
  <si>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</si>
  <si>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</si>
  <si>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</si>
  <si>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</si>
  <si>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</si>
  <si>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</si>
  <si>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</si>
  <si>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</si>
  <si>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</si>
  <si>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</si>
  <si>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</si>
  <si>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</si>
  <si>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</si>
  <si>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</si>
  <si>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</si>
  <si>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</si>
  <si>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</si>
  <si>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</si>
  <si>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</si>
  <si>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</si>
  <si>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</si>
  <si>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</si>
  <si>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</si>
  <si>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</si>
  <si>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</si>
  <si>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</si>
  <si>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</si>
  <si>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</si>
  <si>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</si>
  <si>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</si>
  <si>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</si>
  <si>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</si>
  <si>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</si>
  <si>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</si>
  <si>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</si>
  <si>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</si>
  <si>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</si>
  <si>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</si>
  <si>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</si>
  <si>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</si>
  <si>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</si>
  <si>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</si>
  <si>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</si>
  <si>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</si>
  <si>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</si>
  <si>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</si>
  <si>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</si>
  <si>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</si>
  <si>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</si>
  <si>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</si>
  <si>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</si>
  <si>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</si>
  <si>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</si>
  <si>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</si>
  <si>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</si>
  <si>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</si>
  <si>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</si>
  <si>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</si>
  <si>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</si>
  <si>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</si>
  <si>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</si>
  <si>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</si>
  <si>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</si>
  <si>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</si>
  <si>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</si>
  <si>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</si>
  <si>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</si>
  <si>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</si>
  <si>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</si>
  <si>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</si>
  <si>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</si>
  <si>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</si>
  <si>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</si>
  <si>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</si>
  <si>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</si>
  <si>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</si>
  <si>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</si>
  <si>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</si>
  <si>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</si>
  <si>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</si>
  <si>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</si>
  <si>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</si>
  <si>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</si>
  <si>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</si>
  <si>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</si>
  <si>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</si>
  <si>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</si>
  <si>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</si>
  <si>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</si>
  <si>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</si>
  <si>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</si>
  <si>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</si>
  <si>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</si>
  <si>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</si>
  <si>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</si>
  <si>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</si>
  <si>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</si>
  <si>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</si>
  <si>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</si>
  <si>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</si>
  <si>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</si>
  <si>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</si>
  <si>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</si>
  <si>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</si>
  <si>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</si>
  <si>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</si>
  <si>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</si>
  <si>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</si>
  <si>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</si>
  <si>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</si>
  <si>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</si>
  <si>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</si>
  <si>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</si>
  <si>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</si>
  <si>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</si>
  <si>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</si>
  <si>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</si>
  <si>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</si>
  <si>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</si>
  <si>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</si>
  <si>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</si>
  <si>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</si>
  <si>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</si>
  <si>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</si>
  <si>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</si>
  <si>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</si>
  <si>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</si>
  <si>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</si>
  <si>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</si>
  <si>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</si>
  <si>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</si>
  <si>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</si>
  <si>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</si>
  <si>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</si>
  <si>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</si>
  <si>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</si>
  <si>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</si>
  <si>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</si>
  <si>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</si>
  <si>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</si>
  <si>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</si>
  <si>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</si>
  <si>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</si>
  <si>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</si>
  <si>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</si>
  <si>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</si>
  <si>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</si>
  <si>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</si>
  <si>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</si>
  <si>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</si>
  <si>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</si>
  <si>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</si>
  <si>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</si>
  <si>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</si>
  <si>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</si>
  <si>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</si>
  <si>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</si>
  <si>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 Б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 год</t>
    </r>
  </si>
  <si>
    <t>Оплачено за 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</si>
</sst>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3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4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5">
        <v>45291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5">
        <v>18843.72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69">
        <v>12786.36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49" t="s">
        <v>23</v>
      </c>
      <c r="E12" s="150"/>
      <c r="F12" s="151"/>
      <c r="G12" s="70">
        <f>G13+G14+G20+G21+G22+G23+G31</f>
        <v>14079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7">
        <v>3625.2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1">
        <v>2428.2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2">
        <v>2738.38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3">
        <v>2132.76</v>
      </c>
      <c r="H16" s="42"/>
      <c r="M16" s="112">
        <f>G14+G31-G15</f>
        <v>-310.1800000000003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7">
        <v>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18843.72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59">
        <f>G18+G15-G17</f>
        <v>21582.100000000002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7">
        <v>4389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6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6">
        <v>3636.6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6">
        <v>0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37" t="s">
        <v>35</v>
      </c>
      <c r="E25" s="138"/>
      <c r="F25" s="139"/>
      <c r="G25" s="68">
        <f>G26+G33</f>
        <v>14305.2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3">
        <v>14305.2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6"/>
      <c r="H30" s="64"/>
      <c r="I30" s="61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31" t="s">
        <v>51</v>
      </c>
      <c r="E38" s="132"/>
      <c r="F38" s="136"/>
      <c r="G38" s="58">
        <f>G25+G40</f>
        <v>35887.3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59">
        <f>G19</f>
        <v>21582.100000000002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3">
        <f>G11+G12+G31-G25</f>
        <v>12560.16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3.18</v>
      </c>
      <c r="F45" s="62" t="s">
        <v>133</v>
      </c>
      <c r="G45" s="53">
        <v>3848000155</v>
      </c>
      <c r="H45" s="54">
        <f>G13</f>
        <v>3625.2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4389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/>
      <c r="G47" s="53"/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2"/>
      <c r="G48" s="53"/>
      <c r="H48" s="54">
        <f>G23</f>
        <v>3636.6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11650.8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4" t="s">
        <v>135</v>
      </c>
      <c r="E51" s="155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4" t="s">
        <v>69</v>
      </c>
      <c r="E52" s="155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4" t="s">
        <v>70</v>
      </c>
      <c r="E53" s="155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4" t="s">
        <v>72</v>
      </c>
      <c r="E54" s="155"/>
      <c r="F54" s="99">
        <v>0</v>
      </c>
      <c r="G54" s="97"/>
      <c r="H54" s="100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-356.46000000000004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D66/563.66</f>
        <v>5.984884504843346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3373.44</v>
      </c>
      <c r="E66" s="122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3729.9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-356.46000000000004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v>3373.44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3"/>
      <c r="F75" s="134"/>
      <c r="G75" s="135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3"/>
      <c r="F76" s="134"/>
      <c r="G76" s="135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3"/>
      <c r="F77" s="134"/>
      <c r="G77" s="135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3"/>
      <c r="F78" s="174"/>
      <c r="G78" s="175"/>
      <c r="H78" s="90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3">
        <v>0</v>
      </c>
      <c r="F80" s="164"/>
      <c r="G80" s="165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6">
        <v>0</v>
      </c>
      <c r="F81" s="167"/>
      <c r="G81" s="168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195.8</v>
      </c>
      <c r="D97" s="114">
        <v>0</v>
      </c>
      <c r="E97" s="115">
        <v>0</v>
      </c>
      <c r="F97" s="84">
        <f>C97+D97-E97</f>
        <v>195.8</v>
      </c>
    </row>
    <row r="98" spans="2:6" ht="22.5">
      <c r="B98" s="83" t="s">
        <v>167</v>
      </c>
      <c r="C98" s="76">
        <v>0</v>
      </c>
      <c r="D98" s="114">
        <v>0</v>
      </c>
      <c r="E98" s="115">
        <v>0</v>
      </c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2024-03-12T03:11:37Z</dcterms:modified>
  <cp:category/>
  <cp:version/>
  <cp:contentType/>
  <cp:contentStatus/>
</cp:coreProperties>
</file>