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<sst xmlns="http://schemas.openxmlformats.org/spreadsheetml/2006/main" count="301" uniqueCount="195">
  <si>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</si>
  <si>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</si>
  <si>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</si>
  <si>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</si>
  <si>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</si>
  <si>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</si>
  <si>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</si>
  <si>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</si>
  <si>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</si>
  <si>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</si>
  <si>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</si>
  <si>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</si>
  <si>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</si>
  <si>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</si>
  <si>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</si>
  <si>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</si>
  <si>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</si>
  <si>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</si>
  <si>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</si>
  <si>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</si>
  <si>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</si>
  <si>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</si>
  <si>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</si>
  <si>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</si>
  <si>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</si>
  <si>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</si>
  <si>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</si>
  <si>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</si>
  <si>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</si>
  <si>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</si>
  <si>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</si>
  <si>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</si>
  <si>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</si>
  <si>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</si>
  <si>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</si>
  <si>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</si>
  <si>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</si>
  <si>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</si>
  <si>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</si>
  <si>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</si>
  <si>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</si>
  <si>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</si>
  <si>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</si>
  <si>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</si>
  <si>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</si>
  <si>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</si>
  <si>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</si>
  <si>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</si>
  <si>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</si>
  <si>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</si>
  <si>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</si>
  <si>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</si>
  <si>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</si>
  <si>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</si>
  <si>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</si>
  <si>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</si>
  <si>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</si>
  <si>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</si>
  <si>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</si>
  <si>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</si>
  <si>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</si>
  <si>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</si>
  <si>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</si>
  <si>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</si>
  <si>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</si>
  <si>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</si>
  <si>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</si>
  <si>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</si>
  <si>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</si>
  <si>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</si>
  <si>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</si>
  <si>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</si>
  <si>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</si>
  <si>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</si>
  <si>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</si>
  <si>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</si>
  <si>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</si>
  <si>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</si>
  <si>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</si>
  <si>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</si>
  <si>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</si>
  <si>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</si>
  <si>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</si>
  <si>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</si>
  <si>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</si>
  <si>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</si>
  <si>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</si>
  <si>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</si>
  <si>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</si>
  <si>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</si>
  <si>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</si>
  <si>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</si>
  <si>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</si>
  <si>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</si>
  <si>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</si>
  <si>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</si>
  <si>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</si>
  <si>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</si>
  <si>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</si>
  <si>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</si>
  <si>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</si>
  <si>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</si>
  <si>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</si>
  <si>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</si>
  <si>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</si>
  <si>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</si>
  <si>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</si>
  <si>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</si>
  <si>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</si>
  <si>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</si>
  <si>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</si>
  <si>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</si>
  <si>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</si>
  <si>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</si>
  <si>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</si>
  <si>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</si>
  <si>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</si>
  <si>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</si>
  <si>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</si>
  <si>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</si>
  <si>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</si>
  <si>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</si>
  <si>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</si>
  <si>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</si>
  <si>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</si>
  <si>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</si>
  <si>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</si>
  <si>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</si>
  <si>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</si>
  <si>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</si>
  <si>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</si>
  <si>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</si>
  <si>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</si>
  <si>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</si>
  <si>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</si>
  <si>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</si>
  <si>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</si>
  <si>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</si>
  <si>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</si>
  <si>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</si>
  <si>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</si>
  <si>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</si>
  <si>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</si>
  <si>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</si>
  <si>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</si>
  <si>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</si>
  <si>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</si>
  <si>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</si>
  <si>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</si>
  <si>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</si>
  <si>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</si>
  <si>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</si>
  <si>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</si>
  <si>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</si>
  <si>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</si>
  <si>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</si>
  <si>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</si>
  <si>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</si>
  <si>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 xml:space="preserve">Холодное водоснабжение (ООО "Акватранс, ИНН </t>
  </si>
  <si>
    <t>Водоотведение (ООО "СТОКИ", ИНН № 3848006686)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</si>
  <si>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</si>
  <si>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</si>
  <si>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</si>
  <si>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</si>
  <si>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</si>
  <si>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</si>
  <si>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</si>
  <si>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</si>
  <si>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</si>
  <si>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</si>
  <si>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</si>
  <si>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</si>
  <si>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</si>
  <si>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</si>
  <si>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</si>
  <si>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</si>
  <si>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</si>
  <si>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</si>
  <si>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</si>
  <si>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Отопление ( ООО УКС)</t>
  </si>
  <si>
    <t>Горячее водоснабжение ( ООО УКС)</t>
  </si>
  <si>
    <t>в том числе оплачено юр.лицами  по текущему ремонту</t>
  </si>
  <si>
    <t>Сумма выполненных работ</t>
  </si>
  <si>
    <t>Оплачено за 2018 год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</si>
  <si>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</si>
  <si>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</si>
  <si>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</si>
  <si>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</si>
  <si>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</si>
  <si>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</si>
  <si>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ул. 40 ЛЕТ ОКТЯБРЯ, д. 25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2018 год</t>
    </r>
  </si>
  <si>
    <t>в том числе начислено юр.лицами  по текущему ремонту</t>
  </si>
  <si>
    <t>в том числе задолженность по юр.лицам  по тек.ремонту</t>
  </si>
  <si>
    <t>3,4,6</t>
  </si>
  <si>
    <t>с 1 по 8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</si>
</sst>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/>
      <right/>
      <top/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11" xfId="0" applyFont="1" applyFill="1" applyBorder="1" applyAlignment="1">
      <alignment wrapText="1"/>
    </xf>
    <xf numFmtId="0" fontId="4" fillId="33" borderId="22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7" xfId="0" applyFont="1" applyFill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26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4" fillId="35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4" fontId="4" fillId="35" borderId="22" xfId="0" applyNumberFormat="1" applyFont="1" applyFill="1" applyBorder="1" applyAlignment="1">
      <alignment horizontal="right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Fill="1" applyBorder="1" applyAlignment="1">
      <alignment horizontal="center"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55" fillId="0" borderId="38" xfId="0" applyFont="1" applyBorder="1" applyAlignment="1">
      <alignment horizontal="center" vertical="justify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9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9" xfId="0" applyFont="1" applyFill="1" applyBorder="1" applyAlignment="1">
      <alignment horizontal="center" vertical="top" wrapText="1"/>
    </xf>
    <xf numFmtId="0" fontId="0" fillId="38" borderId="4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8" fillId="0" borderId="34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4">
      <selection activeCell="A80" sqref="A80:H80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51" t="s">
        <v>190</v>
      </c>
      <c r="B1" s="151"/>
      <c r="C1" s="151"/>
      <c r="D1" s="151"/>
      <c r="E1" s="151"/>
      <c r="F1" s="151"/>
      <c r="G1" s="151"/>
      <c r="H1" s="151"/>
    </row>
    <row r="2" ht="13.5" thickBot="1">
      <c r="A2" s="1"/>
    </row>
    <row r="3" spans="1:8" ht="23.25" thickBot="1">
      <c r="A3" s="7" t="s">
        <v>0</v>
      </c>
      <c r="B3" s="8" t="s">
        <v>1</v>
      </c>
      <c r="C3" s="31" t="s">
        <v>2</v>
      </c>
      <c r="D3" s="161"/>
      <c r="E3" s="162"/>
      <c r="F3" s="163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2"/>
      <c r="E4" s="153"/>
      <c r="F4" s="154"/>
      <c r="G4" s="107">
        <v>43555</v>
      </c>
      <c r="H4" s="5"/>
    </row>
    <row r="5" spans="1:8" ht="26.25" thickBot="1">
      <c r="A5" s="4" t="s">
        <v>9</v>
      </c>
      <c r="B5" s="4" t="s">
        <v>10</v>
      </c>
      <c r="C5" s="3"/>
      <c r="D5" s="155"/>
      <c r="E5" s="156"/>
      <c r="F5" s="157"/>
      <c r="G5" s="108">
        <v>43101</v>
      </c>
      <c r="H5" s="32"/>
    </row>
    <row r="6" spans="1:8" ht="26.25" thickBot="1">
      <c r="A6" s="4" t="s">
        <v>11</v>
      </c>
      <c r="B6" s="4" t="s">
        <v>12</v>
      </c>
      <c r="C6" s="3"/>
      <c r="D6" s="158"/>
      <c r="E6" s="159"/>
      <c r="F6" s="160"/>
      <c r="G6" s="109">
        <v>43465</v>
      </c>
      <c r="H6" s="5"/>
    </row>
    <row r="7" spans="1:8" ht="38.25" customHeight="1" thickBot="1">
      <c r="A7" s="167" t="s">
        <v>13</v>
      </c>
      <c r="B7" s="145"/>
      <c r="C7" s="145"/>
      <c r="D7" s="168"/>
      <c r="E7" s="168"/>
      <c r="F7" s="168"/>
      <c r="G7" s="145"/>
      <c r="H7" s="146"/>
    </row>
    <row r="8" spans="1:8" ht="33" customHeight="1" thickBot="1">
      <c r="A8" s="36" t="s">
        <v>0</v>
      </c>
      <c r="B8" s="35" t="s">
        <v>1</v>
      </c>
      <c r="C8" s="37" t="s">
        <v>2</v>
      </c>
      <c r="D8" s="164" t="s">
        <v>3</v>
      </c>
      <c r="E8" s="165"/>
      <c r="F8" s="166"/>
      <c r="G8" s="33" t="s">
        <v>150</v>
      </c>
      <c r="H8" s="34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85" t="s">
        <v>15</v>
      </c>
      <c r="E9" s="162"/>
      <c r="F9" s="186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85" t="s">
        <v>18</v>
      </c>
      <c r="E10" s="162"/>
      <c r="F10" s="186"/>
      <c r="G10" s="58">
        <v>-7177.91</v>
      </c>
      <c r="H10" s="42"/>
      <c r="I10" t="s">
        <v>177</v>
      </c>
      <c r="J10" t="s">
        <v>178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85" t="s">
        <v>20</v>
      </c>
      <c r="E11" s="162"/>
      <c r="F11" s="186"/>
      <c r="G11" s="78">
        <v>182741.34</v>
      </c>
      <c r="H11" s="44"/>
      <c r="I11" t="s">
        <v>176</v>
      </c>
    </row>
    <row r="12" spans="1:8" ht="51.75" customHeight="1" thickBot="1">
      <c r="A12" s="4" t="s">
        <v>21</v>
      </c>
      <c r="B12" s="66" t="s">
        <v>22</v>
      </c>
      <c r="C12" s="3" t="s">
        <v>16</v>
      </c>
      <c r="D12" s="190" t="s">
        <v>23</v>
      </c>
      <c r="E12" s="191"/>
      <c r="F12" s="192"/>
      <c r="G12" s="79">
        <f>G13+G14+G20+G21+G22+G23+G31+G24</f>
        <v>100435.09</v>
      </c>
      <c r="H12" s="106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7" t="s">
        <v>26</v>
      </c>
      <c r="E13" s="128"/>
      <c r="F13" s="131"/>
      <c r="G13" s="60">
        <f>7829.12</f>
        <v>7829.12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7" t="s">
        <v>29</v>
      </c>
      <c r="E14" s="128"/>
      <c r="F14" s="131"/>
      <c r="G14" s="80">
        <f>11743.2+G32</f>
        <v>11743.2</v>
      </c>
      <c r="H14" s="5"/>
    </row>
    <row r="15" spans="1:8" ht="26.25" customHeight="1" thickBot="1">
      <c r="A15" s="4"/>
      <c r="B15" s="6"/>
      <c r="C15" s="3" t="s">
        <v>16</v>
      </c>
      <c r="D15" s="127" t="s">
        <v>152</v>
      </c>
      <c r="E15" s="128"/>
      <c r="F15" s="131"/>
      <c r="G15" s="81">
        <f>7838.93+G34</f>
        <v>7838.93</v>
      </c>
      <c r="H15" s="5"/>
    </row>
    <row r="16" spans="1:8" ht="13.5" customHeight="1" thickBot="1">
      <c r="A16" s="4"/>
      <c r="B16" s="6"/>
      <c r="C16" s="3" t="s">
        <v>16</v>
      </c>
      <c r="D16" s="127" t="s">
        <v>153</v>
      </c>
      <c r="E16" s="128"/>
      <c r="F16" s="131"/>
      <c r="G16" s="82">
        <f>32333.49+G37</f>
        <v>32333.49</v>
      </c>
      <c r="H16" s="44"/>
    </row>
    <row r="17" spans="1:8" ht="13.5" customHeight="1" thickBot="1">
      <c r="A17" s="4"/>
      <c r="B17" s="6"/>
      <c r="C17" s="3" t="s">
        <v>16</v>
      </c>
      <c r="D17" s="127" t="s">
        <v>154</v>
      </c>
      <c r="E17" s="128"/>
      <c r="F17" s="131"/>
      <c r="G17" s="60">
        <v>0</v>
      </c>
      <c r="H17" s="5"/>
    </row>
    <row r="18" spans="1:8" ht="24.75" customHeight="1" thickBot="1">
      <c r="A18" s="4"/>
      <c r="B18" s="6"/>
      <c r="C18" s="3" t="s">
        <v>16</v>
      </c>
      <c r="D18" s="127" t="s">
        <v>18</v>
      </c>
      <c r="E18" s="128"/>
      <c r="F18" s="131"/>
      <c r="G18" s="13">
        <f>G10</f>
        <v>-7177.91</v>
      </c>
      <c r="H18" s="42"/>
    </row>
    <row r="19" spans="1:8" ht="27" customHeight="1" thickBot="1">
      <c r="A19" s="4"/>
      <c r="B19" s="6"/>
      <c r="C19" s="3" t="s">
        <v>16</v>
      </c>
      <c r="D19" s="127" t="s">
        <v>55</v>
      </c>
      <c r="E19" s="128"/>
      <c r="F19" s="131"/>
      <c r="G19" s="65">
        <f>G18+G15-G17</f>
        <v>661.0200000000004</v>
      </c>
      <c r="H19" s="42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3" t="s">
        <v>32</v>
      </c>
      <c r="E20" s="194"/>
      <c r="F20" s="195"/>
      <c r="G20" s="60">
        <v>21256.64</v>
      </c>
      <c r="H20" s="5"/>
    </row>
    <row r="21" spans="1:8" ht="26.25" customHeight="1" thickBot="1">
      <c r="A21" s="4" t="s">
        <v>33</v>
      </c>
      <c r="B21" s="29" t="s">
        <v>144</v>
      </c>
      <c r="C21" s="3" t="s">
        <v>16</v>
      </c>
      <c r="D21" s="185" t="s">
        <v>147</v>
      </c>
      <c r="E21" s="162"/>
      <c r="F21" s="186"/>
      <c r="G21" s="59">
        <v>17971.57</v>
      </c>
      <c r="H21" s="5"/>
    </row>
    <row r="22" spans="1:8" ht="26.25" customHeight="1" thickBot="1">
      <c r="A22" s="4" t="s">
        <v>36</v>
      </c>
      <c r="B22" s="29" t="s">
        <v>146</v>
      </c>
      <c r="C22" s="3" t="s">
        <v>16</v>
      </c>
      <c r="D22" s="185" t="s">
        <v>148</v>
      </c>
      <c r="E22" s="162"/>
      <c r="F22" s="186"/>
      <c r="G22" s="59">
        <v>4529.78</v>
      </c>
      <c r="H22" s="5"/>
    </row>
    <row r="23" spans="1:8" ht="35.25" customHeight="1" thickBot="1">
      <c r="A23" s="4" t="s">
        <v>39</v>
      </c>
      <c r="B23" s="30" t="s">
        <v>145</v>
      </c>
      <c r="C23" s="3" t="s">
        <v>16</v>
      </c>
      <c r="D23" s="187" t="s">
        <v>149</v>
      </c>
      <c r="E23" s="188"/>
      <c r="F23" s="189"/>
      <c r="G23" s="59">
        <v>35262.16</v>
      </c>
      <c r="H23" s="5"/>
    </row>
    <row r="24" spans="1:8" ht="35.25" customHeight="1" thickBot="1">
      <c r="A24" s="4" t="s">
        <v>42</v>
      </c>
      <c r="B24" s="30" t="s">
        <v>185</v>
      </c>
      <c r="C24" s="3" t="s">
        <v>16</v>
      </c>
      <c r="D24" s="187" t="s">
        <v>186</v>
      </c>
      <c r="E24" s="188"/>
      <c r="F24" s="189"/>
      <c r="G24" s="59">
        <v>1842.62</v>
      </c>
      <c r="H24" s="5"/>
    </row>
    <row r="25" spans="1:8" ht="26.25" customHeight="1" thickBot="1">
      <c r="A25" s="4" t="s">
        <v>45</v>
      </c>
      <c r="B25" s="66" t="s">
        <v>34</v>
      </c>
      <c r="C25" s="3" t="s">
        <v>16</v>
      </c>
      <c r="D25" s="185" t="s">
        <v>35</v>
      </c>
      <c r="E25" s="162"/>
      <c r="F25" s="186"/>
      <c r="G25" s="77">
        <f>G26+G33</f>
        <v>66298.01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0" t="s">
        <v>38</v>
      </c>
      <c r="E26" s="191"/>
      <c r="F26" s="192"/>
      <c r="G26" s="72">
        <v>66298.01</v>
      </c>
      <c r="H26" s="44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7" t="s">
        <v>41</v>
      </c>
      <c r="E27" s="128"/>
      <c r="F27" s="131"/>
      <c r="G27" s="11">
        <v>0</v>
      </c>
      <c r="H27" s="44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7" t="s">
        <v>44</v>
      </c>
      <c r="E28" s="128"/>
      <c r="F28" s="131"/>
      <c r="G28" s="110">
        <f>0</f>
        <v>0</v>
      </c>
      <c r="H28" s="44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7" t="s">
        <v>47</v>
      </c>
      <c r="E29" s="128"/>
      <c r="F29" s="131"/>
      <c r="G29" s="84"/>
      <c r="H29" s="50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7"/>
      <c r="E30" s="128"/>
      <c r="F30" s="131"/>
      <c r="G30" s="98"/>
      <c r="H30" s="73"/>
      <c r="I30" s="69"/>
    </row>
    <row r="31" spans="1:9" ht="13.5" customHeight="1" thickBot="1">
      <c r="A31" s="4"/>
      <c r="B31" s="12"/>
      <c r="C31" s="3"/>
      <c r="D31" s="127" t="s">
        <v>167</v>
      </c>
      <c r="E31" s="128"/>
      <c r="F31" s="128"/>
      <c r="G31" s="75">
        <v>0</v>
      </c>
      <c r="H31" s="74"/>
      <c r="I31" s="69"/>
    </row>
    <row r="32" spans="1:9" ht="13.5" customHeight="1" thickBot="1">
      <c r="A32" s="4"/>
      <c r="B32" s="12"/>
      <c r="C32" s="3"/>
      <c r="D32" s="196" t="s">
        <v>191</v>
      </c>
      <c r="E32" s="197"/>
      <c r="F32" s="198"/>
      <c r="G32" s="75">
        <v>0</v>
      </c>
      <c r="H32" s="74"/>
      <c r="I32" s="69"/>
    </row>
    <row r="33" spans="1:10" ht="13.5" customHeight="1" thickBot="1">
      <c r="A33" s="4"/>
      <c r="B33" s="12"/>
      <c r="C33" s="3"/>
      <c r="D33" s="127" t="s">
        <v>168</v>
      </c>
      <c r="E33" s="128"/>
      <c r="F33" s="128"/>
      <c r="G33" s="75">
        <v>0</v>
      </c>
      <c r="H33" s="74"/>
      <c r="I33" s="83"/>
      <c r="J33" t="s">
        <v>166</v>
      </c>
    </row>
    <row r="34" spans="1:9" ht="13.5" customHeight="1" thickBot="1">
      <c r="A34" s="4"/>
      <c r="B34" s="12"/>
      <c r="C34" s="3"/>
      <c r="D34" s="196" t="s">
        <v>181</v>
      </c>
      <c r="E34" s="197"/>
      <c r="F34" s="198"/>
      <c r="G34" s="76">
        <v>0</v>
      </c>
      <c r="H34" s="74"/>
      <c r="I34" s="83"/>
    </row>
    <row r="35" spans="1:9" ht="13.5" customHeight="1" thickBot="1">
      <c r="A35" s="4"/>
      <c r="B35" s="12"/>
      <c r="C35" s="3"/>
      <c r="D35" s="127" t="s">
        <v>170</v>
      </c>
      <c r="E35" s="128"/>
      <c r="F35" s="128"/>
      <c r="G35" s="76">
        <v>0</v>
      </c>
      <c r="H35" s="74"/>
      <c r="I35" s="69"/>
    </row>
    <row r="36" spans="1:9" ht="13.5" customHeight="1" thickBot="1">
      <c r="A36" s="4"/>
      <c r="B36" s="12"/>
      <c r="C36" s="3"/>
      <c r="D36" s="127" t="s">
        <v>169</v>
      </c>
      <c r="E36" s="128"/>
      <c r="F36" s="128"/>
      <c r="G36" s="105">
        <f>G35+G31-G33</f>
        <v>0</v>
      </c>
      <c r="H36" s="74"/>
      <c r="I36" s="69"/>
    </row>
    <row r="37" spans="1:9" ht="30.75" customHeight="1" thickBot="1">
      <c r="A37" s="4"/>
      <c r="B37" s="12"/>
      <c r="C37" s="3"/>
      <c r="D37" s="127" t="s">
        <v>192</v>
      </c>
      <c r="E37" s="128"/>
      <c r="F37" s="128"/>
      <c r="G37" s="126">
        <v>0</v>
      </c>
      <c r="H37" s="74"/>
      <c r="I37" s="69"/>
    </row>
    <row r="38" spans="1:8" ht="35.25" customHeight="1" thickBot="1">
      <c r="A38" s="4" t="s">
        <v>59</v>
      </c>
      <c r="B38" s="66" t="s">
        <v>51</v>
      </c>
      <c r="C38" s="3" t="s">
        <v>16</v>
      </c>
      <c r="D38" s="127" t="s">
        <v>51</v>
      </c>
      <c r="E38" s="128"/>
      <c r="F38" s="131"/>
      <c r="G38" s="61">
        <f>G25+G40</f>
        <v>66959.03</v>
      </c>
      <c r="H38" s="45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7" t="s">
        <v>53</v>
      </c>
      <c r="E39" s="128"/>
      <c r="F39" s="131"/>
      <c r="G39" s="11">
        <v>0</v>
      </c>
      <c r="H39" s="106"/>
      <c r="M39" t="s">
        <v>166</v>
      </c>
    </row>
    <row r="40" spans="1:8" ht="44.25" customHeight="1" thickBot="1">
      <c r="A40" s="4" t="s">
        <v>161</v>
      </c>
      <c r="B40" s="4" t="s">
        <v>55</v>
      </c>
      <c r="C40" s="3" t="s">
        <v>16</v>
      </c>
      <c r="D40" s="127" t="s">
        <v>55</v>
      </c>
      <c r="E40" s="128"/>
      <c r="F40" s="131"/>
      <c r="G40" s="65">
        <f>G19</f>
        <v>661.0200000000004</v>
      </c>
      <c r="H40" s="42"/>
    </row>
    <row r="41" spans="1:8" ht="39" customHeight="1" thickBot="1">
      <c r="A41" s="4" t="s">
        <v>162</v>
      </c>
      <c r="B41" s="4" t="s">
        <v>151</v>
      </c>
      <c r="C41" s="3" t="s">
        <v>16</v>
      </c>
      <c r="D41" s="127" t="s">
        <v>57</v>
      </c>
      <c r="E41" s="128"/>
      <c r="F41" s="131"/>
      <c r="G41" s="45">
        <f>G11+G12+G31-G25</f>
        <v>216878.41999999998</v>
      </c>
      <c r="H41" s="45"/>
    </row>
    <row r="42" spans="1:8" ht="38.25" customHeight="1" thickBot="1">
      <c r="A42" s="143" t="s">
        <v>58</v>
      </c>
      <c r="B42" s="144"/>
      <c r="C42" s="144"/>
      <c r="D42" s="144"/>
      <c r="E42" s="144"/>
      <c r="F42" s="145"/>
      <c r="G42" s="144"/>
      <c r="H42" s="146"/>
    </row>
    <row r="43" spans="1:8" ht="68.25" thickBot="1">
      <c r="A43" s="4" t="s">
        <v>163</v>
      </c>
      <c r="B43" s="4" t="s">
        <v>60</v>
      </c>
      <c r="C43" s="3" t="s">
        <v>130</v>
      </c>
      <c r="D43" s="16" t="s">
        <v>63</v>
      </c>
      <c r="E43" s="4" t="s">
        <v>131</v>
      </c>
      <c r="F43" s="40" t="s">
        <v>133</v>
      </c>
      <c r="G43" s="41" t="s">
        <v>155</v>
      </c>
      <c r="H43" s="38" t="s">
        <v>138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3" t="s">
        <v>156</v>
      </c>
      <c r="E44" s="47">
        <v>2.13</v>
      </c>
      <c r="F44" s="54" t="s">
        <v>134</v>
      </c>
      <c r="G44" s="55">
        <v>3810334293</v>
      </c>
      <c r="H44" s="56">
        <f>G17</f>
        <v>0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6" t="s">
        <v>157</v>
      </c>
      <c r="E45" s="96">
        <v>2.18</v>
      </c>
      <c r="F45" s="70" t="s">
        <v>134</v>
      </c>
      <c r="G45" s="55">
        <v>3810334293</v>
      </c>
      <c r="H45" s="56">
        <f>G13</f>
        <v>7829.12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6" t="s">
        <v>132</v>
      </c>
      <c r="E46" s="47">
        <v>3.85</v>
      </c>
      <c r="F46" s="71" t="s">
        <v>135</v>
      </c>
      <c r="G46" s="55">
        <v>3848000155</v>
      </c>
      <c r="H46" s="56">
        <f>G20</f>
        <v>21256.64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6" t="s">
        <v>132</v>
      </c>
      <c r="E47" s="47">
        <v>3.25</v>
      </c>
      <c r="F47" s="71" t="s">
        <v>136</v>
      </c>
      <c r="G47" s="55">
        <v>3837003965</v>
      </c>
      <c r="H47" s="56">
        <f>G21</f>
        <v>17971.57</v>
      </c>
    </row>
    <row r="48" spans="1:8" ht="68.25" thickBot="1">
      <c r="A48" s="14">
        <v>5</v>
      </c>
      <c r="B48" s="4" t="s">
        <v>127</v>
      </c>
      <c r="C48" s="3" t="s">
        <v>126</v>
      </c>
      <c r="D48" s="53" t="s">
        <v>156</v>
      </c>
      <c r="E48" s="47">
        <v>0.82</v>
      </c>
      <c r="F48" s="54" t="s">
        <v>137</v>
      </c>
      <c r="G48" s="55">
        <v>3848006622</v>
      </c>
      <c r="H48" s="56">
        <f>G22</f>
        <v>4529.78</v>
      </c>
    </row>
    <row r="49" spans="1:8" ht="68.25" thickBot="1">
      <c r="A49" s="14">
        <v>6</v>
      </c>
      <c r="B49" s="15" t="s">
        <v>128</v>
      </c>
      <c r="C49" s="3" t="s">
        <v>126</v>
      </c>
      <c r="D49" s="53" t="s">
        <v>156</v>
      </c>
      <c r="E49" s="47">
        <v>6.37</v>
      </c>
      <c r="F49" s="57" t="s">
        <v>137</v>
      </c>
      <c r="G49" s="55">
        <v>3848006622</v>
      </c>
      <c r="H49" s="56">
        <f>G23</f>
        <v>35262.16</v>
      </c>
    </row>
    <row r="50" spans="1:8" ht="40.5" customHeight="1" thickBot="1">
      <c r="A50" s="4" t="s">
        <v>164</v>
      </c>
      <c r="B50" s="4" t="s">
        <v>62</v>
      </c>
      <c r="C50" s="3" t="s">
        <v>16</v>
      </c>
      <c r="D50" s="4"/>
      <c r="E50" s="4"/>
      <c r="F50" s="199"/>
      <c r="G50" s="131"/>
      <c r="H50" s="56">
        <f>SUM(H44:H49)</f>
        <v>86849.27</v>
      </c>
    </row>
    <row r="51" spans="1:8" ht="19.5" customHeight="1" thickBot="1">
      <c r="A51" s="143" t="s">
        <v>64</v>
      </c>
      <c r="B51" s="144"/>
      <c r="C51" s="144"/>
      <c r="D51" s="144"/>
      <c r="E51" s="144"/>
      <c r="F51" s="144"/>
      <c r="G51" s="144"/>
      <c r="H51" s="147"/>
    </row>
    <row r="52" spans="1:8" ht="47.25" customHeight="1" thickBot="1">
      <c r="A52" s="111" t="s">
        <v>65</v>
      </c>
      <c r="B52" s="111" t="s">
        <v>66</v>
      </c>
      <c r="C52" s="112" t="s">
        <v>67</v>
      </c>
      <c r="D52" s="135" t="s">
        <v>139</v>
      </c>
      <c r="E52" s="136"/>
      <c r="F52" s="113">
        <v>0</v>
      </c>
      <c r="G52" s="111"/>
      <c r="H52" s="114"/>
    </row>
    <row r="53" spans="1:8" ht="45.75" customHeight="1" thickBot="1">
      <c r="A53" s="111" t="s">
        <v>68</v>
      </c>
      <c r="B53" s="111" t="s">
        <v>69</v>
      </c>
      <c r="C53" s="112" t="s">
        <v>67</v>
      </c>
      <c r="D53" s="135" t="s">
        <v>69</v>
      </c>
      <c r="E53" s="136"/>
      <c r="F53" s="113">
        <v>0</v>
      </c>
      <c r="G53" s="111"/>
      <c r="H53" s="114"/>
    </row>
    <row r="54" spans="1:8" ht="41.25" customHeight="1" thickBot="1">
      <c r="A54" s="111" t="s">
        <v>187</v>
      </c>
      <c r="B54" s="111" t="s">
        <v>70</v>
      </c>
      <c r="C54" s="112" t="s">
        <v>67</v>
      </c>
      <c r="D54" s="135" t="s">
        <v>70</v>
      </c>
      <c r="E54" s="136"/>
      <c r="F54" s="113">
        <v>0</v>
      </c>
      <c r="G54" s="111"/>
      <c r="H54" s="114"/>
    </row>
    <row r="55" spans="1:8" ht="37.5" customHeight="1" thickBot="1">
      <c r="A55" s="111" t="s">
        <v>71</v>
      </c>
      <c r="B55" s="111" t="s">
        <v>72</v>
      </c>
      <c r="C55" s="112" t="s">
        <v>16</v>
      </c>
      <c r="D55" s="135" t="s">
        <v>72</v>
      </c>
      <c r="E55" s="136"/>
      <c r="F55" s="113">
        <v>0</v>
      </c>
      <c r="G55" s="111"/>
      <c r="H55" s="114"/>
    </row>
    <row r="56" spans="1:8" ht="18.75" customHeight="1" thickBot="1">
      <c r="A56" s="148" t="s">
        <v>73</v>
      </c>
      <c r="B56" s="149"/>
      <c r="C56" s="149"/>
      <c r="D56" s="149"/>
      <c r="E56" s="149"/>
      <c r="F56" s="149"/>
      <c r="G56" s="149"/>
      <c r="H56" s="150"/>
    </row>
    <row r="57" spans="1:8" ht="42.75" customHeight="1" thickBot="1">
      <c r="A57" s="46" t="s">
        <v>74</v>
      </c>
      <c r="B57" s="46" t="s">
        <v>15</v>
      </c>
      <c r="C57" s="47" t="s">
        <v>16</v>
      </c>
      <c r="D57" s="133" t="s">
        <v>15</v>
      </c>
      <c r="E57" s="134"/>
      <c r="F57" s="51">
        <v>0</v>
      </c>
      <c r="G57" s="46"/>
      <c r="H57" s="44"/>
    </row>
    <row r="58" spans="1:8" ht="42" customHeight="1" thickBot="1">
      <c r="A58" s="46" t="s">
        <v>75</v>
      </c>
      <c r="B58" s="46" t="s">
        <v>18</v>
      </c>
      <c r="C58" s="47" t="s">
        <v>16</v>
      </c>
      <c r="D58" s="133" t="s">
        <v>18</v>
      </c>
      <c r="E58" s="134"/>
      <c r="F58" s="51">
        <v>0</v>
      </c>
      <c r="G58" s="46"/>
      <c r="H58" s="44"/>
    </row>
    <row r="59" spans="1:8" ht="48.75" customHeight="1" thickBot="1">
      <c r="A59" s="46" t="s">
        <v>76</v>
      </c>
      <c r="B59" s="46" t="s">
        <v>20</v>
      </c>
      <c r="C59" s="47" t="s">
        <v>16</v>
      </c>
      <c r="D59" s="133" t="s">
        <v>20</v>
      </c>
      <c r="E59" s="134"/>
      <c r="F59" s="51">
        <v>0</v>
      </c>
      <c r="G59" s="46"/>
      <c r="H59" s="44"/>
    </row>
    <row r="60" spans="1:8" ht="44.25" customHeight="1" thickBot="1">
      <c r="A60" s="46" t="s">
        <v>77</v>
      </c>
      <c r="B60" s="46" t="s">
        <v>53</v>
      </c>
      <c r="C60" s="47" t="s">
        <v>16</v>
      </c>
      <c r="D60" s="133" t="s">
        <v>53</v>
      </c>
      <c r="E60" s="134"/>
      <c r="F60" s="51">
        <v>0</v>
      </c>
      <c r="G60" s="46"/>
      <c r="H60" s="44"/>
    </row>
    <row r="61" spans="1:8" ht="42.75" customHeight="1" thickBot="1">
      <c r="A61" s="46" t="s">
        <v>78</v>
      </c>
      <c r="B61" s="46" t="s">
        <v>55</v>
      </c>
      <c r="C61" s="47" t="s">
        <v>16</v>
      </c>
      <c r="D61" s="133" t="s">
        <v>55</v>
      </c>
      <c r="E61" s="134"/>
      <c r="F61" s="51">
        <v>0</v>
      </c>
      <c r="G61" s="46"/>
      <c r="H61" s="44"/>
    </row>
    <row r="62" spans="1:8" ht="42" customHeight="1" thickBot="1">
      <c r="A62" s="48" t="s">
        <v>79</v>
      </c>
      <c r="B62" s="48" t="s">
        <v>57</v>
      </c>
      <c r="C62" s="49" t="s">
        <v>16</v>
      </c>
      <c r="D62" s="129" t="s">
        <v>57</v>
      </c>
      <c r="E62" s="130"/>
      <c r="F62" s="52">
        <f>D69+E69+F69+G69+H69</f>
        <v>-91941.04</v>
      </c>
      <c r="G62" s="48"/>
      <c r="H62" s="50"/>
    </row>
    <row r="63" spans="1:8" ht="30" customHeight="1" thickBot="1">
      <c r="A63" s="17" t="s">
        <v>140</v>
      </c>
      <c r="B63" s="18"/>
      <c r="C63" s="18"/>
      <c r="D63" s="18"/>
      <c r="E63" s="18"/>
      <c r="F63" s="18"/>
      <c r="G63" s="18"/>
      <c r="H63" s="19"/>
    </row>
    <row r="64" spans="1:8" ht="64.5" thickBot="1">
      <c r="A64" s="4" t="s">
        <v>80</v>
      </c>
      <c r="B64" s="10" t="s">
        <v>81</v>
      </c>
      <c r="C64" s="3" t="s">
        <v>8</v>
      </c>
      <c r="D64" s="20" t="s">
        <v>179</v>
      </c>
      <c r="E64" s="62" t="s">
        <v>180</v>
      </c>
      <c r="F64" s="20" t="s">
        <v>158</v>
      </c>
      <c r="G64" s="22" t="s">
        <v>159</v>
      </c>
      <c r="H64" s="120" t="s">
        <v>189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141</v>
      </c>
      <c r="E65" s="3" t="s">
        <v>142</v>
      </c>
      <c r="F65" s="3" t="s">
        <v>142</v>
      </c>
      <c r="G65" s="3" t="s">
        <v>142</v>
      </c>
      <c r="H65" s="115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87"/>
      <c r="E66" s="99"/>
      <c r="F66" s="87">
        <f>F67/((14.34+14.91)/2)</f>
        <v>560.7753846153846</v>
      </c>
      <c r="G66" s="88">
        <f>G67/((21.48+22.34)/2)</f>
        <v>360.9917845732542</v>
      </c>
      <c r="H66" s="116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97"/>
      <c r="E67" s="97"/>
      <c r="F67" s="60">
        <v>8201.34</v>
      </c>
      <c r="G67" s="64">
        <v>7909.33</v>
      </c>
      <c r="H67" s="117"/>
      <c r="I67" s="43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97"/>
      <c r="E68" s="97"/>
      <c r="F68" s="60">
        <v>52022.79</v>
      </c>
      <c r="G68" s="63">
        <v>56028.92</v>
      </c>
      <c r="H68" s="118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97"/>
      <c r="E69" s="97"/>
      <c r="F69" s="67">
        <f>F67-F68</f>
        <v>-43821.45</v>
      </c>
      <c r="G69" s="68">
        <f>G67-G68</f>
        <v>-48119.59</v>
      </c>
      <c r="H69" s="118"/>
    </row>
    <row r="70" spans="1:8" ht="63" customHeight="1" thickBot="1">
      <c r="A70" s="4" t="s">
        <v>92</v>
      </c>
      <c r="B70" s="4" t="s">
        <v>93</v>
      </c>
      <c r="C70" s="3" t="s">
        <v>16</v>
      </c>
      <c r="D70" s="98"/>
      <c r="E70" s="98"/>
      <c r="F70" s="101">
        <v>8201.32</v>
      </c>
      <c r="G70" s="101">
        <v>7988.38</v>
      </c>
      <c r="H70" s="100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9">
        <f>D70-D67</f>
        <v>0</v>
      </c>
      <c r="E71" s="39">
        <f>E70-E67</f>
        <v>0</v>
      </c>
      <c r="F71" s="39">
        <f>F67-F70</f>
        <v>0.020000000000436557</v>
      </c>
      <c r="G71" s="39">
        <f>G67-G70</f>
        <v>-79.05000000000018</v>
      </c>
      <c r="H71" s="119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69" t="s">
        <v>143</v>
      </c>
      <c r="E72" s="170"/>
      <c r="F72" s="170"/>
      <c r="G72" s="170"/>
      <c r="H72" s="171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72" t="s">
        <v>143</v>
      </c>
      <c r="E73" s="173"/>
      <c r="F73" s="173"/>
      <c r="G73" s="173"/>
      <c r="H73" s="174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3">
        <v>0</v>
      </c>
    </row>
    <row r="75" spans="1:8" ht="25.5" customHeight="1" thickBot="1">
      <c r="A75" s="143" t="s">
        <v>100</v>
      </c>
      <c r="B75" s="144"/>
      <c r="C75" s="144"/>
      <c r="D75" s="144"/>
      <c r="E75" s="144"/>
      <c r="F75" s="144"/>
      <c r="G75" s="144"/>
      <c r="H75" s="147"/>
    </row>
    <row r="76" spans="1:8" ht="45" customHeight="1" thickBot="1">
      <c r="A76" s="4" t="s">
        <v>102</v>
      </c>
      <c r="B76" s="102" t="s">
        <v>66</v>
      </c>
      <c r="C76" s="103" t="s">
        <v>67</v>
      </c>
      <c r="D76" s="102" t="s">
        <v>66</v>
      </c>
      <c r="E76" s="140" t="s">
        <v>194</v>
      </c>
      <c r="F76" s="141"/>
      <c r="G76" s="142"/>
      <c r="H76" s="104">
        <v>8</v>
      </c>
    </row>
    <row r="77" spans="1:8" ht="45" customHeight="1" thickBot="1">
      <c r="A77" s="4" t="s">
        <v>103</v>
      </c>
      <c r="B77" s="102" t="s">
        <v>69</v>
      </c>
      <c r="C77" s="103" t="s">
        <v>67</v>
      </c>
      <c r="D77" s="102" t="s">
        <v>69</v>
      </c>
      <c r="E77" s="140"/>
      <c r="F77" s="141"/>
      <c r="G77" s="142"/>
      <c r="H77" s="104">
        <v>8</v>
      </c>
    </row>
    <row r="78" spans="1:8" ht="66.75" customHeight="1" thickBot="1">
      <c r="A78" s="4" t="s">
        <v>105</v>
      </c>
      <c r="B78" s="102" t="s">
        <v>70</v>
      </c>
      <c r="C78" s="103" t="s">
        <v>104</v>
      </c>
      <c r="D78" s="102" t="s">
        <v>70</v>
      </c>
      <c r="E78" s="140"/>
      <c r="F78" s="141"/>
      <c r="G78" s="142"/>
      <c r="H78" s="104">
        <v>0</v>
      </c>
    </row>
    <row r="79" spans="1:8" ht="46.5" customHeight="1" thickBot="1">
      <c r="A79" s="4" t="s">
        <v>107</v>
      </c>
      <c r="B79" s="102" t="s">
        <v>72</v>
      </c>
      <c r="C79" s="103" t="s">
        <v>16</v>
      </c>
      <c r="D79" s="102" t="s">
        <v>72</v>
      </c>
      <c r="E79" s="200"/>
      <c r="F79" s="201"/>
      <c r="G79" s="202"/>
      <c r="H79" s="104">
        <v>-9497</v>
      </c>
    </row>
    <row r="80" spans="1:8" ht="25.5" customHeight="1" thickBot="1">
      <c r="A80" s="143" t="s">
        <v>106</v>
      </c>
      <c r="B80" s="144"/>
      <c r="C80" s="144"/>
      <c r="D80" s="144"/>
      <c r="E80" s="144"/>
      <c r="F80" s="144"/>
      <c r="G80" s="144"/>
      <c r="H80" s="147"/>
    </row>
    <row r="81" spans="1:8" ht="54.75" customHeight="1" thickBot="1">
      <c r="A81" s="4" t="s">
        <v>109</v>
      </c>
      <c r="B81" s="121" t="s">
        <v>108</v>
      </c>
      <c r="C81" s="122" t="s">
        <v>67</v>
      </c>
      <c r="D81" s="121" t="s">
        <v>108</v>
      </c>
      <c r="E81" s="175" t="s">
        <v>193</v>
      </c>
      <c r="F81" s="176"/>
      <c r="G81" s="177"/>
      <c r="H81" s="123">
        <v>3</v>
      </c>
    </row>
    <row r="82" spans="1:8" ht="26.25" thickBot="1">
      <c r="A82" s="4" t="s">
        <v>111</v>
      </c>
      <c r="B82" s="121" t="s">
        <v>110</v>
      </c>
      <c r="C82" s="122" t="s">
        <v>67</v>
      </c>
      <c r="D82" s="121" t="s">
        <v>110</v>
      </c>
      <c r="E82" s="178"/>
      <c r="F82" s="179"/>
      <c r="G82" s="180"/>
      <c r="H82" s="124"/>
    </row>
    <row r="83" spans="1:8" ht="59.25" customHeight="1" thickBot="1">
      <c r="A83" s="4" t="s">
        <v>188</v>
      </c>
      <c r="B83" s="121" t="s">
        <v>112</v>
      </c>
      <c r="C83" s="122" t="s">
        <v>16</v>
      </c>
      <c r="D83" s="125" t="s">
        <v>112</v>
      </c>
      <c r="E83" s="182" t="s">
        <v>160</v>
      </c>
      <c r="F83" s="183"/>
      <c r="G83" s="183"/>
      <c r="H83" s="184"/>
    </row>
    <row r="84" ht="12.75">
      <c r="A84" s="1"/>
    </row>
    <row r="85" ht="12.75">
      <c r="A85" s="1"/>
    </row>
    <row r="86" spans="1:8" ht="38.25" customHeight="1">
      <c r="A86" s="181" t="s">
        <v>165</v>
      </c>
      <c r="B86" s="181"/>
      <c r="C86" s="181"/>
      <c r="D86" s="181"/>
      <c r="E86" s="181"/>
      <c r="F86" s="181"/>
      <c r="G86" s="181"/>
      <c r="H86" s="181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4">
        <v>1</v>
      </c>
      <c r="B89" s="25" t="s">
        <v>67</v>
      </c>
      <c r="C89" s="137" t="s">
        <v>114</v>
      </c>
      <c r="D89" s="138"/>
      <c r="E89" s="139"/>
    </row>
    <row r="90" spans="1:5" ht="18.75" customHeight="1" thickBot="1">
      <c r="A90" s="26">
        <v>2</v>
      </c>
      <c r="B90" s="4" t="s">
        <v>115</v>
      </c>
      <c r="C90" s="137" t="s">
        <v>116</v>
      </c>
      <c r="D90" s="138"/>
      <c r="E90" s="139"/>
    </row>
    <row r="91" spans="1:5" ht="16.5" customHeight="1" thickBot="1">
      <c r="A91" s="26">
        <v>3</v>
      </c>
      <c r="B91" s="4" t="s">
        <v>117</v>
      </c>
      <c r="C91" s="137" t="s">
        <v>118</v>
      </c>
      <c r="D91" s="138"/>
      <c r="E91" s="139"/>
    </row>
    <row r="92" spans="1:5" ht="13.5" thickBot="1">
      <c r="A92" s="26">
        <v>4</v>
      </c>
      <c r="B92" s="4" t="s">
        <v>16</v>
      </c>
      <c r="C92" s="137" t="s">
        <v>119</v>
      </c>
      <c r="D92" s="138"/>
      <c r="E92" s="139"/>
    </row>
    <row r="93" spans="1:5" ht="24" customHeight="1" thickBot="1">
      <c r="A93" s="26">
        <v>5</v>
      </c>
      <c r="B93" s="4" t="s">
        <v>85</v>
      </c>
      <c r="C93" s="137" t="s">
        <v>120</v>
      </c>
      <c r="D93" s="138"/>
      <c r="E93" s="139"/>
    </row>
    <row r="94" spans="1:5" ht="21" customHeight="1" thickBot="1">
      <c r="A94" s="27">
        <v>6</v>
      </c>
      <c r="B94" s="28" t="s">
        <v>121</v>
      </c>
      <c r="C94" s="137" t="s">
        <v>122</v>
      </c>
      <c r="D94" s="138"/>
      <c r="E94" s="139"/>
    </row>
    <row r="96" spans="2:3" ht="15">
      <c r="B96" s="132" t="s">
        <v>171</v>
      </c>
      <c r="C96" s="132"/>
    </row>
    <row r="97" spans="2:6" ht="60">
      <c r="B97" s="89" t="s">
        <v>172</v>
      </c>
      <c r="C97" s="90" t="s">
        <v>184</v>
      </c>
      <c r="D97" s="92" t="s">
        <v>183</v>
      </c>
      <c r="E97" s="91" t="s">
        <v>182</v>
      </c>
      <c r="F97" s="93" t="s">
        <v>173</v>
      </c>
    </row>
    <row r="98" spans="2:6" ht="22.5">
      <c r="B98" s="94" t="s">
        <v>174</v>
      </c>
      <c r="C98" s="85">
        <v>1877.3</v>
      </c>
      <c r="D98" s="85">
        <v>1292.3</v>
      </c>
      <c r="E98" s="86">
        <v>0</v>
      </c>
      <c r="F98" s="95">
        <f>C98+D98-E98</f>
        <v>3169.6</v>
      </c>
    </row>
    <row r="99" spans="2:6" ht="22.5">
      <c r="B99" s="94" t="s">
        <v>175</v>
      </c>
      <c r="C99" s="85">
        <v>1258.72</v>
      </c>
      <c r="D99" s="85">
        <v>0.53</v>
      </c>
      <c r="E99" s="86">
        <v>0</v>
      </c>
      <c r="F99" s="95">
        <f>C99+D99-E99</f>
        <v>1259.25</v>
      </c>
    </row>
  </sheetData>
  <sheetProtection/>
  <mergeCells count="73">
    <mergeCell ref="E77:G77"/>
    <mergeCell ref="E78:G78"/>
    <mergeCell ref="E79:G79"/>
    <mergeCell ref="D19:F19"/>
    <mergeCell ref="D22:F22"/>
    <mergeCell ref="D23:F23"/>
    <mergeCell ref="D60:E60"/>
    <mergeCell ref="D28:F28"/>
    <mergeCell ref="D32:F32"/>
    <mergeCell ref="D31:F31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1:H51"/>
    <mergeCell ref="D34:F34"/>
    <mergeCell ref="D61:E61"/>
    <mergeCell ref="D57:E57"/>
    <mergeCell ref="D54:E54"/>
    <mergeCell ref="D52:E52"/>
    <mergeCell ref="F50:G50"/>
    <mergeCell ref="D9:F9"/>
    <mergeCell ref="D29:F29"/>
    <mergeCell ref="D30:F30"/>
    <mergeCell ref="D24:F24"/>
    <mergeCell ref="D17:F17"/>
    <mergeCell ref="D18:F18"/>
    <mergeCell ref="D25:F25"/>
    <mergeCell ref="D26:F26"/>
    <mergeCell ref="D27:F27"/>
    <mergeCell ref="D20:F20"/>
    <mergeCell ref="C94:E94"/>
    <mergeCell ref="D72:H72"/>
    <mergeCell ref="D73:H73"/>
    <mergeCell ref="C89:E89"/>
    <mergeCell ref="C90:E90"/>
    <mergeCell ref="C91:E91"/>
    <mergeCell ref="E81:G81"/>
    <mergeCell ref="E82:G82"/>
    <mergeCell ref="A86:H86"/>
    <mergeCell ref="E83:H83"/>
    <mergeCell ref="A1:H1"/>
    <mergeCell ref="D4:F4"/>
    <mergeCell ref="D5:F5"/>
    <mergeCell ref="D6:F6"/>
    <mergeCell ref="D3:F3"/>
    <mergeCell ref="D8:F8"/>
    <mergeCell ref="A7:H7"/>
    <mergeCell ref="D36:F36"/>
    <mergeCell ref="D33:F33"/>
    <mergeCell ref="C92:E92"/>
    <mergeCell ref="A75:H75"/>
    <mergeCell ref="A80:H80"/>
    <mergeCell ref="D38:F38"/>
    <mergeCell ref="D35:F35"/>
    <mergeCell ref="A56:H56"/>
    <mergeCell ref="D53:E53"/>
    <mergeCell ref="D39:F39"/>
    <mergeCell ref="D37:F37"/>
    <mergeCell ref="D62:E62"/>
    <mergeCell ref="D40:F40"/>
    <mergeCell ref="B96:C96"/>
    <mergeCell ref="D59:E59"/>
    <mergeCell ref="D55:E55"/>
    <mergeCell ref="C93:E93"/>
    <mergeCell ref="E76:G76"/>
    <mergeCell ref="D58:E58"/>
    <mergeCell ref="A42:H42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2019-03-21T00:16:37Z</dcterms:modified>
  <cp:category/>
  <cp:version/>
  <cp:contentType/>
  <cp:contentStatus/>
</cp:coreProperties>
</file>