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'Лист3'!$A$1:$M$34</definedName>
  </definedNames>
  <calcPr fullCalcOnLoad="1"/>
</workbook>
</file>

<file path=xl/sharedStrings.xml><?xml version="1.0" encoding="utf-8"?>
<sst xmlns="http://schemas.openxmlformats.org/spreadsheetml/2006/main" count="107" uniqueCount="67">
  <si>
    <t>О Т Ч Е Т по М К Д</t>
  </si>
  <si>
    <t>за период с 01.01.2013 г. по 31.12.2013 г.</t>
  </si>
  <si>
    <t>ЛЕНИНА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</si>
  <si>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</si>
  <si>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</si>
  <si>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</si>
  <si>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</si>
  <si>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</si>
  <si>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</si>
  <si>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</si>
  <si>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</si>
  <si>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</si>
  <si>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</si>
  <si>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</si>
  <si>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</si>
  <si>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</si>
  <si>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</si>
  <si>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</si>
  <si>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</si>
  <si>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</si>
  <si>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</si>
  <si>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</si>
  <si>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погашение дебиторской задолженности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</si>
  <si>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</si>
  <si>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</si>
  <si>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</si>
  <si>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</si>
  <si>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</si>
  <si>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</si>
  <si>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</si>
  <si>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</si>
  <si>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</si>
  <si>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</si>
  <si>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</si>
  <si>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</si>
  <si>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</si>
  <si>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</si>
  <si>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</si>
  <si>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</si>
  <si>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</si>
  <si>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</si>
  <si>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</si>
  <si>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</si>
  <si>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</si>
  <si>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</si>
  <si>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</si>
  <si>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</si>
  <si>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</si>
  <si>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</si>
  <si>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Ленина</t>
  </si>
  <si>
    <t>выполнено</t>
  </si>
  <si>
    <t>17 Ж/3</t>
  </si>
  <si>
    <t>ремонт кровли</t>
  </si>
  <si>
    <t>калькул.</t>
  </si>
  <si>
    <t>очистка подвала от быт мусора</t>
  </si>
  <si>
    <t>Ремонт козырьков</t>
  </si>
  <si>
    <t>план 2014</t>
  </si>
  <si>
    <t>Ремонт подъездов</t>
  </si>
  <si>
    <t>4,3 м2</t>
  </si>
  <si>
    <t>№22-12/13</t>
  </si>
  <si>
    <t>утепление межпанельных швов</t>
  </si>
  <si>
    <t>25 м</t>
  </si>
  <si>
    <t>3 чел/2,5</t>
  </si>
  <si>
    <t>Ремонт вентиляции</t>
  </si>
  <si>
    <t>5 м2</t>
  </si>
  <si>
    <t>12 м</t>
  </si>
  <si>
    <t>Таблички на подъезды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</si>
</sst>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14" fontId="9" fillId="0" borderId="12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14" fontId="9" fillId="0" borderId="12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4" xfId="0" applyNumberFormat="1" applyFont="1" applyBorder="1" applyAlignment="1">
      <alignment vertical="center"/>
    </xf>
    <xf numFmtId="14" fontId="9" fillId="0" borderId="4" xfId="0" applyNumberFormat="1" applyFont="1" applyBorder="1" applyAlignment="1">
      <alignment vertical="center"/>
    </xf>
    <xf numFmtId="0" fontId="9" fillId="0" borderId="7" xfId="0" applyFont="1" applyBorder="1" applyAlignment="1">
      <alignment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right" wrapText="1"/>
    </xf>
    <xf numFmtId="0" fontId="9" fillId="0" borderId="7" xfId="0" applyFont="1" applyBorder="1" applyAlignment="1">
      <alignment horizontal="center" wrapText="1"/>
    </xf>
    <xf numFmtId="14" fontId="9" fillId="0" borderId="7" xfId="0" applyNumberFormat="1" applyFont="1" applyBorder="1" applyAlignment="1">
      <alignment/>
    </xf>
    <xf numFmtId="0" fontId="9" fillId="0" borderId="7" xfId="0" applyFont="1" applyBorder="1" applyAlignment="1">
      <alignment horizontal="center" vertical="center"/>
    </xf>
    <xf numFmtId="14" fontId="9" fillId="0" borderId="13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8" fillId="0" borderId="0" xfId="0" applyFont="1" applyAlignment="1">
      <alignment vertical="center"/>
    </xf>
    <xf numFmtId="1" fontId="1" fillId="0" borderId="1" xfId="0" applyNumberFormat="1" applyFont="1" applyBorder="1" applyAlignment="1">
      <alignment horizontal="left" indent="5"/>
    </xf>
    <xf numFmtId="2" fontId="1" fillId="0" borderId="1" xfId="0" applyNumberFormat="1" applyFont="1" applyBorder="1" applyAlignment="1">
      <alignment horizontal="right"/>
    </xf>
    <xf numFmtId="2" fontId="9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right"/>
    </xf>
    <xf numFmtId="0" fontId="9" fillId="0" borderId="12" xfId="0" applyFont="1" applyBorder="1" applyAlignment="1">
      <alignment vertical="center" wrapText="1"/>
    </xf>
    <xf numFmtId="0" fontId="9" fillId="0" borderId="4" xfId="0" applyFont="1" applyBorder="1" applyAlignment="1">
      <alignment wrapText="1"/>
    </xf>
    <xf numFmtId="0" fontId="9" fillId="0" borderId="4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center" wrapText="1"/>
    </xf>
    <xf numFmtId="14" fontId="9" fillId="0" borderId="4" xfId="0" applyNumberFormat="1" applyFont="1" applyBorder="1" applyAlignment="1">
      <alignment/>
    </xf>
    <xf numFmtId="0" fontId="9" fillId="0" borderId="4" xfId="0" applyFont="1" applyBorder="1" applyAlignment="1">
      <alignment horizontal="center" vertical="center"/>
    </xf>
    <xf numFmtId="14" fontId="9" fillId="0" borderId="12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4" xfId="0" applyFont="1" applyBorder="1" applyAlignment="1">
      <alignment horizontal="right" wrapText="1"/>
    </xf>
    <xf numFmtId="0" fontId="9" fillId="0" borderId="4" xfId="0" applyFont="1" applyBorder="1" applyAlignment="1">
      <alignment horizontal="right" vertical="center" wrapText="1"/>
    </xf>
    <xf numFmtId="2" fontId="1" fillId="0" borderId="14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4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BreakPreview" zoomScaleSheetLayoutView="100" workbookViewId="0" topLeftCell="A1">
      <selection activeCell="L16" sqref="L16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92" t="s">
        <v>0</v>
      </c>
      <c r="E1" s="93"/>
      <c r="F1" s="93"/>
      <c r="G1" s="3"/>
      <c r="H1" s="4"/>
      <c r="I1" s="4"/>
    </row>
    <row r="2" spans="2:9" ht="12.75">
      <c r="B2" s="2"/>
      <c r="D2" s="94" t="s">
        <v>1</v>
      </c>
      <c r="E2" s="95"/>
      <c r="F2" s="95"/>
      <c r="G2" s="5"/>
      <c r="H2" s="4"/>
      <c r="I2" s="4"/>
    </row>
    <row r="3" spans="1:4" ht="18.75" customHeight="1">
      <c r="A3" s="4"/>
      <c r="B3" s="6" t="s">
        <v>2</v>
      </c>
      <c r="C3" s="7">
        <v>24</v>
      </c>
      <c r="D3" s="8"/>
    </row>
    <row r="4" spans="2:4" ht="15" customHeight="1">
      <c r="B4" s="9" t="s">
        <v>3</v>
      </c>
      <c r="C4" s="10">
        <v>3948.2</v>
      </c>
      <c r="D4" s="11" t="s">
        <v>4</v>
      </c>
    </row>
    <row r="5" spans="2:4" ht="15.75" customHeight="1">
      <c r="B5" s="9" t="s">
        <v>5</v>
      </c>
      <c r="C5" s="10">
        <v>3544.3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96" t="s">
        <v>9</v>
      </c>
      <c r="E8" s="97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 t="s">
        <v>14</v>
      </c>
      <c r="D9" s="90">
        <v>57180.12</v>
      </c>
      <c r="E9" s="91"/>
      <c r="F9" s="23">
        <f>56705.59+2994.68</f>
        <v>59700.27</v>
      </c>
      <c r="G9" s="8">
        <v>0</v>
      </c>
      <c r="H9" s="8">
        <f>D9-F9</f>
        <v>-2520.149999999994</v>
      </c>
    </row>
    <row r="10" spans="1:8" ht="18" customHeight="1">
      <c r="A10" s="20"/>
      <c r="B10" s="21" t="s">
        <v>15</v>
      </c>
      <c r="C10" s="22" t="s">
        <v>14</v>
      </c>
      <c r="D10" s="90">
        <v>90891.6</v>
      </c>
      <c r="E10" s="91"/>
      <c r="F10" s="23">
        <f>79017.06+4760.31</f>
        <v>83777.37</v>
      </c>
      <c r="G10" s="8">
        <f>D10-F10</f>
        <v>7114.2300000000105</v>
      </c>
      <c r="H10" s="8"/>
    </row>
    <row r="11" spans="1:6" ht="15.75">
      <c r="A11" s="24" t="s">
        <v>16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17</v>
      </c>
      <c r="C12" s="16" t="s">
        <v>8</v>
      </c>
      <c r="D12" s="18" t="s">
        <v>18</v>
      </c>
      <c r="E12" s="18" t="s">
        <v>19</v>
      </c>
      <c r="F12" s="18" t="s">
        <v>20</v>
      </c>
      <c r="G12" s="18" t="s">
        <v>21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14</v>
      </c>
      <c r="D14" s="22">
        <f>D9</f>
        <v>57180.12</v>
      </c>
      <c r="E14" s="22">
        <f>D14</f>
        <v>57180.12</v>
      </c>
      <c r="F14" s="22">
        <f>F9</f>
        <v>59700.27</v>
      </c>
      <c r="G14" s="34" t="s">
        <v>22</v>
      </c>
    </row>
    <row r="15" spans="1:14" ht="22.5">
      <c r="A15" s="30"/>
      <c r="B15" s="33" t="s">
        <v>23</v>
      </c>
      <c r="C15" s="22" t="s">
        <v>14</v>
      </c>
      <c r="D15" s="22">
        <v>98998.92</v>
      </c>
      <c r="E15" s="22">
        <f>D15</f>
        <v>98998.92</v>
      </c>
      <c r="F15" s="22">
        <f>84003.46+5185</f>
        <v>89188.46</v>
      </c>
      <c r="G15" s="35" t="s">
        <v>24</v>
      </c>
      <c r="N15" s="1">
        <f>F15*100/D15</f>
        <v>90.09033633902268</v>
      </c>
    </row>
    <row r="16" spans="1:14" ht="25.5">
      <c r="A16" s="30"/>
      <c r="B16" s="33" t="s">
        <v>25</v>
      </c>
      <c r="C16" s="22" t="s">
        <v>14</v>
      </c>
      <c r="D16" s="22">
        <v>166029.95</v>
      </c>
      <c r="E16" s="22">
        <f>D16</f>
        <v>166029.95</v>
      </c>
      <c r="F16" s="22">
        <f>143268.72+9436.82</f>
        <v>152705.54</v>
      </c>
      <c r="G16" s="35" t="s">
        <v>24</v>
      </c>
      <c r="N16" s="1">
        <f>F16*100/D16</f>
        <v>91.97469492702973</v>
      </c>
    </row>
    <row r="17" spans="1:14" ht="22.5">
      <c r="A17" s="30"/>
      <c r="B17" s="33" t="s">
        <v>26</v>
      </c>
      <c r="C17" s="22" t="s">
        <v>14</v>
      </c>
      <c r="D17" s="22">
        <v>29444.16</v>
      </c>
      <c r="E17" s="22">
        <f>D17</f>
        <v>29444.16</v>
      </c>
      <c r="F17" s="22">
        <f>22678.51+1542.12</f>
        <v>24220.629999999997</v>
      </c>
      <c r="G17" s="35" t="s">
        <v>24</v>
      </c>
      <c r="N17" s="1">
        <f>F17*100/D17</f>
        <v>82.25953805440534</v>
      </c>
    </row>
    <row r="18" spans="1:14" ht="25.5">
      <c r="A18" s="30"/>
      <c r="B18" s="33" t="s">
        <v>27</v>
      </c>
      <c r="C18" s="22" t="s">
        <v>14</v>
      </c>
      <c r="D18" s="22">
        <v>57464.88</v>
      </c>
      <c r="E18" s="22">
        <f>D18</f>
        <v>57464.88</v>
      </c>
      <c r="F18" s="22">
        <f>40980.17+3358.05</f>
        <v>44338.22</v>
      </c>
      <c r="G18" s="35" t="s">
        <v>24</v>
      </c>
      <c r="N18" s="1">
        <f>F18*100/D18</f>
        <v>77.1570740250393</v>
      </c>
    </row>
    <row r="19" spans="1:9" ht="34.5" customHeight="1">
      <c r="A19" s="20"/>
      <c r="B19" s="21" t="s">
        <v>28</v>
      </c>
      <c r="C19" s="22" t="s">
        <v>14</v>
      </c>
      <c r="D19" s="22"/>
      <c r="E19" s="22"/>
      <c r="F19" s="36">
        <f>G22-G10-G9</f>
        <v>71805.18</v>
      </c>
      <c r="G19" s="35"/>
      <c r="I19" s="37"/>
    </row>
    <row r="20" spans="1:7" ht="15.75">
      <c r="A20" s="24" t="s">
        <v>29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15</v>
      </c>
      <c r="C22" s="22" t="s">
        <v>14</v>
      </c>
      <c r="D22" s="36">
        <f>D10</f>
        <v>90891.6</v>
      </c>
      <c r="E22" s="36"/>
      <c r="F22" s="40">
        <f>H34</f>
        <v>11972.19</v>
      </c>
      <c r="G22" s="36">
        <f>D22-F22</f>
        <v>78919.41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14</v>
      </c>
      <c r="D23" s="22"/>
      <c r="E23" s="22"/>
      <c r="F23" s="22"/>
      <c r="G23" s="8">
        <f>F19</f>
        <v>71805.18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50" t="s">
        <v>45</v>
      </c>
      <c r="L25" s="51" t="s">
        <v>46</v>
      </c>
      <c r="M25" s="52" t="s">
        <v>47</v>
      </c>
      <c r="N25" s="53"/>
    </row>
    <row r="26" spans="1:13" s="59" customFormat="1" ht="22.5">
      <c r="A26" s="55" t="s">
        <v>51</v>
      </c>
      <c r="B26" s="55" t="s">
        <v>48</v>
      </c>
      <c r="C26" s="55" t="s">
        <v>49</v>
      </c>
      <c r="D26" s="55">
        <v>24</v>
      </c>
      <c r="E26" s="55">
        <v>13</v>
      </c>
      <c r="F26" s="55" t="s">
        <v>52</v>
      </c>
      <c r="G26" s="55"/>
      <c r="H26" s="55">
        <v>367.46</v>
      </c>
      <c r="I26" s="55">
        <v>88.82</v>
      </c>
      <c r="J26" s="56">
        <v>41453</v>
      </c>
      <c r="K26" s="55" t="s">
        <v>50</v>
      </c>
      <c r="L26" s="79" t="s">
        <v>50</v>
      </c>
      <c r="M26" s="58"/>
    </row>
    <row r="27" spans="1:15" s="59" customFormat="1" ht="11.25">
      <c r="A27" s="55">
        <v>51</v>
      </c>
      <c r="B27" s="55" t="s">
        <v>48</v>
      </c>
      <c r="C27" s="55" t="s">
        <v>49</v>
      </c>
      <c r="D27" s="55">
        <v>24</v>
      </c>
      <c r="E27" s="55">
        <v>32</v>
      </c>
      <c r="F27" s="55" t="s">
        <v>52</v>
      </c>
      <c r="G27" s="89" t="s">
        <v>58</v>
      </c>
      <c r="H27" s="55">
        <v>2590</v>
      </c>
      <c r="I27" s="55">
        <v>535</v>
      </c>
      <c r="J27" s="56">
        <v>41547</v>
      </c>
      <c r="K27" s="55" t="s">
        <v>50</v>
      </c>
      <c r="L27" s="79" t="s">
        <v>50</v>
      </c>
      <c r="M27" s="58"/>
      <c r="N27" s="60"/>
      <c r="O27" s="60"/>
    </row>
    <row r="28" spans="1:13" s="60" customFormat="1" ht="33.75">
      <c r="A28" s="64" t="s">
        <v>59</v>
      </c>
      <c r="B28" s="61" t="s">
        <v>48</v>
      </c>
      <c r="C28" s="55" t="s">
        <v>49</v>
      </c>
      <c r="D28" s="55">
        <v>24</v>
      </c>
      <c r="E28" s="55">
        <v>61</v>
      </c>
      <c r="F28" s="55" t="s">
        <v>60</v>
      </c>
      <c r="G28" s="89" t="s">
        <v>61</v>
      </c>
      <c r="H28" s="61">
        <v>7831.13</v>
      </c>
      <c r="I28" s="61">
        <v>1474.67</v>
      </c>
      <c r="J28" s="65">
        <v>41634</v>
      </c>
      <c r="K28" s="61" t="s">
        <v>50</v>
      </c>
      <c r="L28" s="62">
        <v>41633</v>
      </c>
      <c r="M28" s="63">
        <v>22</v>
      </c>
    </row>
    <row r="29" spans="1:13" s="74" customFormat="1" ht="22.5">
      <c r="A29" s="81" t="s">
        <v>53</v>
      </c>
      <c r="B29" s="82" t="s">
        <v>48</v>
      </c>
      <c r="C29" s="80" t="s">
        <v>49</v>
      </c>
      <c r="D29" s="88">
        <v>24</v>
      </c>
      <c r="E29" s="83">
        <v>33</v>
      </c>
      <c r="F29" s="80" t="s">
        <v>54</v>
      </c>
      <c r="G29" s="88" t="s">
        <v>62</v>
      </c>
      <c r="H29" s="82">
        <v>1183.6</v>
      </c>
      <c r="I29" s="82"/>
      <c r="J29" s="84">
        <v>41634</v>
      </c>
      <c r="K29" s="85" t="s">
        <v>50</v>
      </c>
      <c r="L29" s="86">
        <v>41618</v>
      </c>
      <c r="M29" s="87"/>
    </row>
    <row r="30" spans="1:15" s="59" customFormat="1" ht="22.5">
      <c r="A30" s="55"/>
      <c r="B30" s="55" t="s">
        <v>48</v>
      </c>
      <c r="C30" s="55" t="s">
        <v>49</v>
      </c>
      <c r="D30" s="55">
        <v>24</v>
      </c>
      <c r="E30" s="55"/>
      <c r="F30" s="55" t="s">
        <v>63</v>
      </c>
      <c r="G30" s="89" t="s">
        <v>65</v>
      </c>
      <c r="H30" s="55"/>
      <c r="I30" s="55"/>
      <c r="J30" s="56" t="s">
        <v>56</v>
      </c>
      <c r="K30" s="55"/>
      <c r="L30" s="57"/>
      <c r="M30" s="58"/>
      <c r="N30" s="60"/>
      <c r="O30" s="60"/>
    </row>
    <row r="31" spans="1:13" s="74" customFormat="1" ht="22.5">
      <c r="A31" s="66"/>
      <c r="B31" s="66" t="s">
        <v>48</v>
      </c>
      <c r="C31" s="67" t="s">
        <v>49</v>
      </c>
      <c r="D31" s="68">
        <v>24</v>
      </c>
      <c r="E31" s="69"/>
      <c r="F31" s="67" t="s">
        <v>66</v>
      </c>
      <c r="G31" s="67">
        <v>4</v>
      </c>
      <c r="H31" s="66"/>
      <c r="I31" s="66"/>
      <c r="J31" s="70" t="s">
        <v>56</v>
      </c>
      <c r="K31" s="71"/>
      <c r="L31" s="72"/>
      <c r="M31" s="73"/>
    </row>
    <row r="32" spans="1:13" ht="22.5">
      <c r="A32" s="8"/>
      <c r="B32" s="8" t="s">
        <v>48</v>
      </c>
      <c r="C32" s="8" t="s">
        <v>49</v>
      </c>
      <c r="D32" s="75">
        <v>22</v>
      </c>
      <c r="E32" s="35"/>
      <c r="F32" s="35" t="s">
        <v>55</v>
      </c>
      <c r="G32" s="76" t="s">
        <v>64</v>
      </c>
      <c r="H32" s="8"/>
      <c r="I32" s="8"/>
      <c r="J32" s="8" t="s">
        <v>56</v>
      </c>
      <c r="K32" s="8"/>
      <c r="L32" s="8"/>
      <c r="M32" s="8"/>
    </row>
    <row r="33" spans="1:13" ht="22.5">
      <c r="A33" s="8"/>
      <c r="B33" s="8" t="s">
        <v>48</v>
      </c>
      <c r="C33" s="8" t="s">
        <v>49</v>
      </c>
      <c r="D33" s="75">
        <v>22</v>
      </c>
      <c r="E33" s="35"/>
      <c r="F33" s="35" t="s">
        <v>57</v>
      </c>
      <c r="G33" s="76"/>
      <c r="H33" s="8"/>
      <c r="I33" s="8"/>
      <c r="J33" s="8" t="s">
        <v>56</v>
      </c>
      <c r="K33" s="8"/>
      <c r="L33" s="8"/>
      <c r="M33" s="8"/>
    </row>
    <row r="34" spans="5:8" ht="12.75">
      <c r="E34" s="77"/>
      <c r="F34" s="77"/>
      <c r="G34" s="78"/>
      <c r="H34" s="1">
        <f>SUM(H26:H31)</f>
        <v>11972.19</v>
      </c>
    </row>
    <row r="35" spans="5:7" ht="12.75">
      <c r="E35" s="77"/>
      <c r="F35" s="77"/>
      <c r="G35" s="78"/>
    </row>
    <row r="36" spans="5:7" ht="12.75">
      <c r="E36" s="77"/>
      <c r="F36" s="77"/>
      <c r="G36" s="78"/>
    </row>
    <row r="37" spans="5:7" ht="12.75">
      <c r="E37" s="77"/>
      <c r="F37" s="77"/>
      <c r="G37" s="78"/>
    </row>
    <row r="38" spans="5:7" ht="12.75">
      <c r="E38" s="77"/>
      <c r="F38" s="77"/>
      <c r="G38" s="78"/>
    </row>
    <row r="39" spans="5:7" ht="12.75">
      <c r="E39" s="77"/>
      <c r="F39" s="77"/>
      <c r="G39" s="78"/>
    </row>
    <row r="40" spans="5:7" ht="12.75">
      <c r="E40" s="77"/>
      <c r="F40" s="77"/>
      <c r="G40" s="78"/>
    </row>
    <row r="41" spans="5:7" ht="12.75">
      <c r="E41" s="77"/>
      <c r="F41" s="77"/>
      <c r="G41" s="78"/>
    </row>
    <row r="42" spans="5:7" ht="12.75">
      <c r="E42" s="77"/>
      <c r="F42" s="77"/>
      <c r="G42" s="78"/>
    </row>
    <row r="43" spans="5:7" ht="12.75">
      <c r="E43" s="77"/>
      <c r="F43" s="77"/>
      <c r="G43" s="78"/>
    </row>
    <row r="44" spans="5:7" ht="12.75">
      <c r="E44" s="77"/>
      <c r="F44" s="77"/>
      <c r="G44" s="78"/>
    </row>
    <row r="45" spans="5:7" ht="12.75">
      <c r="E45" s="77"/>
      <c r="F45" s="77"/>
      <c r="G45" s="78"/>
    </row>
    <row r="46" spans="5:6" ht="12.75">
      <c r="E46" s="77"/>
      <c r="F46" s="77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2014-04-15T07:35:00Z</dcterms:modified>
  <cp:category/>
  <cp:version/>
  <cp:contentType/>
  <cp:contentStatus/>
</cp:coreProperties>
</file>