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 refMode="R1C1"/>
</workbook>
</file>

<file path=xl/sharedStrings.xml><?xml version="1.0" encoding="utf-8"?>
<sst xmlns="http://schemas.openxmlformats.org/spreadsheetml/2006/main" count="296" uniqueCount="191">
  <si>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</si>
  <si>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</si>
  <si>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</si>
  <si>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</si>
  <si>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</si>
  <si>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</si>
  <si>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</si>
  <si>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</si>
  <si>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</si>
  <si>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</si>
  <si>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</si>
  <si>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</si>
  <si>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</si>
  <si>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</si>
  <si>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</si>
  <si>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</si>
  <si>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</si>
  <si>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</si>
  <si>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</si>
  <si>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</si>
  <si>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</si>
  <si>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</si>
  <si>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</si>
  <si>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</si>
  <si>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</si>
  <si>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</si>
  <si>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</si>
  <si>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</si>
  <si>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</si>
  <si>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</si>
  <si>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</si>
  <si>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</si>
  <si>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</si>
  <si>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</si>
  <si>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</si>
  <si>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</si>
  <si>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</si>
  <si>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</si>
  <si>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</si>
  <si>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</si>
  <si>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</si>
  <si>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</si>
  <si>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</si>
  <si>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</si>
  <si>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</si>
  <si>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</si>
  <si>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</si>
  <si>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</si>
  <si>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</si>
  <si>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</si>
  <si>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</si>
  <si>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</si>
  <si>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</si>
  <si>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</si>
  <si>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</si>
  <si>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</si>
  <si>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</si>
  <si>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</si>
  <si>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</si>
  <si>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</si>
  <si>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</si>
  <si>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</si>
  <si>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</si>
  <si>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</si>
  <si>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</si>
  <si>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</si>
  <si>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</si>
  <si>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</si>
  <si>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</si>
  <si>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</si>
  <si>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</si>
  <si>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</si>
  <si>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</si>
  <si>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</si>
  <si>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</si>
  <si>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</si>
  <si>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</si>
  <si>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</si>
  <si>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</si>
  <si>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</si>
  <si>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</si>
  <si>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</si>
  <si>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</si>
  <si>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</si>
  <si>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</si>
  <si>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</si>
  <si>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</si>
  <si>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</si>
  <si>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</si>
  <si>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</si>
  <si>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</si>
  <si>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</si>
  <si>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</si>
  <si>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</si>
  <si>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</si>
  <si>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</si>
  <si>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</si>
  <si>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</si>
  <si>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</si>
  <si>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</si>
  <si>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</si>
  <si>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</si>
  <si>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</si>
  <si>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</si>
  <si>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</si>
  <si>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</si>
  <si>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</si>
  <si>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</si>
  <si>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</si>
  <si>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</si>
  <si>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</si>
  <si>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</si>
  <si>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</si>
  <si>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</si>
  <si>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</si>
  <si>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</si>
  <si>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</si>
  <si>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</si>
  <si>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</si>
  <si>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</si>
  <si>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</si>
  <si>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</si>
  <si>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</si>
  <si>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</si>
  <si>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</si>
  <si>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</si>
  <si>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</si>
  <si>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</si>
  <si>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</si>
  <si>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</si>
  <si>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</si>
  <si>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</si>
  <si>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</si>
  <si>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</si>
  <si>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</si>
  <si>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</si>
  <si>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</si>
  <si>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</si>
  <si>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</si>
  <si>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</si>
  <si>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</si>
  <si>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</si>
  <si>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</si>
  <si>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</si>
  <si>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</si>
  <si>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</si>
  <si>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</si>
  <si>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</si>
  <si>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</si>
  <si>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</si>
  <si>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</si>
  <si>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</si>
  <si>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</si>
  <si>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</si>
  <si>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</si>
  <si>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</si>
  <si>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</si>
  <si>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</si>
  <si>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</si>
  <si>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</si>
  <si>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</si>
  <si>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</si>
  <si>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</si>
  <si>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</si>
  <si>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</si>
  <si>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</si>
  <si>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</si>
  <si>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</si>
  <si>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</si>
  <si>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</si>
  <si>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</si>
  <si>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</si>
  <si>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</si>
  <si>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</si>
  <si>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</si>
  <si>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</si>
  <si>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</si>
  <si>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</si>
  <si>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</si>
  <si>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</si>
  <si>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</si>
  <si>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</si>
  <si>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</si>
  <si>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</si>
  <si>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</si>
  <si>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</si>
  <si>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</si>
  <si>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</si>
  <si>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</si>
  <si>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56   </t>
    </r>
    <r>
      <rPr>
        <b/>
        <sz val="12"/>
        <color indexed="10"/>
        <rFont val="Arial"/>
        <family val="2"/>
      </rPr>
      <t>за 2022 год</t>
    </r>
  </si>
  <si>
    <t>2,6,8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</si>
</sst>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2" fontId="4" fillId="0" borderId="25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189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8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9">
        <v>44562</v>
      </c>
      <c r="H5" s="32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100">
        <v>44926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6" t="s">
        <v>0</v>
      </c>
      <c r="B8" s="35" t="s">
        <v>1</v>
      </c>
      <c r="C8" s="37" t="s">
        <v>2</v>
      </c>
      <c r="D8" s="181" t="s">
        <v>3</v>
      </c>
      <c r="E8" s="182"/>
      <c r="F8" s="183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-15175.71</v>
      </c>
      <c r="H10" s="42">
        <v>50335.47</v>
      </c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2">
        <v>239789.15</v>
      </c>
      <c r="H11" s="44"/>
      <c r="I11" t="s">
        <v>171</v>
      </c>
    </row>
    <row r="12" spans="1:8" ht="51.75" customHeight="1" thickBot="1">
      <c r="A12" s="4" t="s">
        <v>21</v>
      </c>
      <c r="B12" s="63" t="s">
        <v>22</v>
      </c>
      <c r="C12" s="3" t="s">
        <v>16</v>
      </c>
      <c r="D12" s="142" t="s">
        <v>23</v>
      </c>
      <c r="E12" s="143"/>
      <c r="F12" s="144"/>
      <c r="G12" s="73">
        <f>G13+G14+G20+G21+G22+G23+G31</f>
        <v>35999.04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1121.95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4">
        <v>430.66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5">
        <v>1152.72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6">
        <v>25756.07</v>
      </c>
      <c r="H16" s="44"/>
      <c r="M16" s="117">
        <f>G14+G31-G15</f>
        <v>-722.06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-15175.71</v>
      </c>
      <c r="H18" s="42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2">
        <f>G18+G15-G17-G16</f>
        <v>-39779.06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13412.96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30" t="s">
        <v>142</v>
      </c>
      <c r="E22" s="131"/>
      <c r="F22" s="132"/>
      <c r="G22" s="58">
        <v>361.34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33" t="s">
        <v>143</v>
      </c>
      <c r="E23" s="134"/>
      <c r="F23" s="135"/>
      <c r="G23" s="58">
        <v>20672.13</v>
      </c>
      <c r="H23" s="5"/>
    </row>
    <row r="24" spans="1:8" ht="35.25" customHeight="1" thickBot="1">
      <c r="A24" s="4" t="s">
        <v>42</v>
      </c>
      <c r="B24" s="30" t="s">
        <v>178</v>
      </c>
      <c r="C24" s="3" t="s">
        <v>16</v>
      </c>
      <c r="D24" s="133" t="s">
        <v>179</v>
      </c>
      <c r="E24" s="134"/>
      <c r="F24" s="135"/>
      <c r="G24" s="58">
        <v>789.5</v>
      </c>
      <c r="H24" s="5"/>
    </row>
    <row r="25" spans="1:8" ht="26.25" customHeight="1" thickBot="1">
      <c r="A25" s="4" t="s">
        <v>45</v>
      </c>
      <c r="B25" s="63" t="s">
        <v>34</v>
      </c>
      <c r="C25" s="3" t="s">
        <v>16</v>
      </c>
      <c r="D25" s="130" t="s">
        <v>35</v>
      </c>
      <c r="E25" s="131"/>
      <c r="F25" s="132"/>
      <c r="G25" s="71">
        <f>G26+G33</f>
        <v>30675.21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6">
        <v>30675.21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1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8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90"/>
      <c r="H30" s="67"/>
      <c r="I30" s="64"/>
    </row>
    <row r="31" spans="1:9" ht="13.5" customHeight="1" thickBot="1">
      <c r="A31" s="4"/>
      <c r="B31" s="12"/>
      <c r="C31" s="3"/>
      <c r="D31" s="124" t="s">
        <v>161</v>
      </c>
      <c r="E31" s="125"/>
      <c r="F31" s="125"/>
      <c r="G31" s="69">
        <v>0</v>
      </c>
      <c r="H31" s="68"/>
      <c r="I31" s="64"/>
    </row>
    <row r="32" spans="1:9" ht="13.5" customHeight="1" thickBot="1">
      <c r="A32" s="4"/>
      <c r="B32" s="12"/>
      <c r="C32" s="3"/>
      <c r="D32" s="124" t="s">
        <v>183</v>
      </c>
      <c r="E32" s="125"/>
      <c r="F32" s="125"/>
      <c r="G32" s="69">
        <v>0</v>
      </c>
      <c r="H32" s="68"/>
      <c r="I32" s="64"/>
    </row>
    <row r="33" spans="1:10" ht="13.5" customHeight="1" thickBot="1">
      <c r="A33" s="4"/>
      <c r="B33" s="12"/>
      <c r="C33" s="3"/>
      <c r="D33" s="124" t="s">
        <v>162</v>
      </c>
      <c r="E33" s="125"/>
      <c r="F33" s="125"/>
      <c r="G33" s="69">
        <v>0</v>
      </c>
      <c r="H33" s="68"/>
      <c r="I33" s="77"/>
      <c r="J33" t="s">
        <v>160</v>
      </c>
    </row>
    <row r="34" spans="1:9" ht="13.5" customHeight="1" thickBot="1">
      <c r="A34" s="4"/>
      <c r="B34" s="12"/>
      <c r="C34" s="3"/>
      <c r="D34" s="124" t="s">
        <v>175</v>
      </c>
      <c r="E34" s="125"/>
      <c r="F34" s="146"/>
      <c r="G34" s="70">
        <v>0</v>
      </c>
      <c r="H34" s="68"/>
      <c r="I34" s="77"/>
    </row>
    <row r="35" spans="1:9" ht="13.5" customHeight="1" thickBot="1">
      <c r="A35" s="4"/>
      <c r="B35" s="12"/>
      <c r="C35" s="3"/>
      <c r="D35" s="124" t="s">
        <v>164</v>
      </c>
      <c r="E35" s="125"/>
      <c r="F35" s="125"/>
      <c r="G35" s="70">
        <v>0</v>
      </c>
      <c r="H35" s="68"/>
      <c r="I35" s="64"/>
    </row>
    <row r="36" spans="1:9" ht="13.5" customHeight="1" thickBot="1">
      <c r="A36" s="4"/>
      <c r="B36" s="12"/>
      <c r="C36" s="3"/>
      <c r="D36" s="124" t="s">
        <v>163</v>
      </c>
      <c r="E36" s="125"/>
      <c r="F36" s="125"/>
      <c r="G36" s="96">
        <v>0</v>
      </c>
      <c r="H36" s="68"/>
      <c r="I36" s="64"/>
    </row>
    <row r="37" spans="1:9" ht="13.5" customHeight="1" thickBot="1">
      <c r="A37" s="4"/>
      <c r="B37" s="12"/>
      <c r="C37" s="3"/>
      <c r="D37" s="124" t="s">
        <v>184</v>
      </c>
      <c r="E37" s="125"/>
      <c r="F37" s="125"/>
      <c r="G37" s="118">
        <v>0</v>
      </c>
      <c r="H37" s="68"/>
      <c r="I37" s="64"/>
    </row>
    <row r="38" spans="1:8" ht="35.25" customHeight="1" thickBot="1">
      <c r="A38" s="4" t="s">
        <v>59</v>
      </c>
      <c r="B38" s="63" t="s">
        <v>51</v>
      </c>
      <c r="C38" s="3" t="s">
        <v>16</v>
      </c>
      <c r="D38" s="124" t="s">
        <v>51</v>
      </c>
      <c r="E38" s="125"/>
      <c r="F38" s="129"/>
      <c r="G38" s="60">
        <f>G25+G40</f>
        <v>-9103.849999999999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7"/>
      <c r="M39" t="s">
        <v>160</v>
      </c>
    </row>
    <row r="40" spans="1:8" ht="44.25" customHeight="1" thickBot="1">
      <c r="A40" s="4" t="s">
        <v>155</v>
      </c>
      <c r="B40" s="4" t="s">
        <v>55</v>
      </c>
      <c r="C40" s="3" t="s">
        <v>16</v>
      </c>
      <c r="D40" s="124" t="s">
        <v>55</v>
      </c>
      <c r="E40" s="125"/>
      <c r="F40" s="129"/>
      <c r="G40" s="62">
        <f>G19</f>
        <v>-39779.06</v>
      </c>
      <c r="H40" s="42"/>
    </row>
    <row r="41" spans="1:8" ht="39" customHeight="1" thickBot="1">
      <c r="A41" s="4" t="s">
        <v>156</v>
      </c>
      <c r="B41" s="4" t="s">
        <v>145</v>
      </c>
      <c r="C41" s="3" t="s">
        <v>16</v>
      </c>
      <c r="D41" s="124" t="s">
        <v>57</v>
      </c>
      <c r="E41" s="125"/>
      <c r="F41" s="129"/>
      <c r="G41" s="45">
        <f>G11+G12+G31-G25</f>
        <v>245112.98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157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2.13</v>
      </c>
      <c r="F44" s="65" t="s">
        <v>133</v>
      </c>
      <c r="G44" s="55">
        <v>3848000155</v>
      </c>
      <c r="H44" s="56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88">
        <v>5.55</v>
      </c>
      <c r="F45" s="65" t="s">
        <v>133</v>
      </c>
      <c r="G45" s="55">
        <v>3848000155</v>
      </c>
      <c r="H45" s="56">
        <f>G13</f>
        <v>1121.95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65" t="s">
        <v>133</v>
      </c>
      <c r="G46" s="55">
        <v>3848000155</v>
      </c>
      <c r="H46" s="56">
        <f>G20</f>
        <v>13412.96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187</v>
      </c>
      <c r="G47" s="55">
        <v>3810086643</v>
      </c>
      <c r="H47" s="56">
        <f>G22</f>
        <v>361.34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4" t="s">
        <v>187</v>
      </c>
      <c r="G48" s="55">
        <v>3810086643</v>
      </c>
      <c r="H48" s="56">
        <f>G23</f>
        <v>20672.13</v>
      </c>
    </row>
    <row r="49" spans="1:8" ht="40.5" customHeight="1" thickBot="1">
      <c r="A49" s="4" t="s">
        <v>158</v>
      </c>
      <c r="B49" s="4" t="s">
        <v>62</v>
      </c>
      <c r="C49" s="3" t="s">
        <v>16</v>
      </c>
      <c r="D49" s="4"/>
      <c r="E49" s="4"/>
      <c r="F49" s="149"/>
      <c r="G49" s="129"/>
      <c r="H49" s="56">
        <f>SUM(H44:H48)</f>
        <v>35568.380000000005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2" t="s">
        <v>65</v>
      </c>
      <c r="B51" s="102" t="s">
        <v>66</v>
      </c>
      <c r="C51" s="103" t="s">
        <v>67</v>
      </c>
      <c r="D51" s="147" t="s">
        <v>135</v>
      </c>
      <c r="E51" s="148"/>
      <c r="F51" s="104">
        <v>0</v>
      </c>
      <c r="G51" s="102"/>
      <c r="H51" s="105"/>
    </row>
    <row r="52" spans="1:8" ht="45.75" customHeight="1" thickBot="1">
      <c r="A52" s="102" t="s">
        <v>68</v>
      </c>
      <c r="B52" s="102" t="s">
        <v>69</v>
      </c>
      <c r="C52" s="103" t="s">
        <v>67</v>
      </c>
      <c r="D52" s="147" t="s">
        <v>69</v>
      </c>
      <c r="E52" s="148"/>
      <c r="F52" s="104">
        <v>0</v>
      </c>
      <c r="G52" s="102"/>
      <c r="H52" s="105"/>
    </row>
    <row r="53" spans="1:8" ht="41.25" customHeight="1" thickBot="1">
      <c r="A53" s="102" t="s">
        <v>180</v>
      </c>
      <c r="B53" s="102" t="s">
        <v>70</v>
      </c>
      <c r="C53" s="103" t="s">
        <v>67</v>
      </c>
      <c r="D53" s="147" t="s">
        <v>70</v>
      </c>
      <c r="E53" s="148"/>
      <c r="F53" s="104">
        <v>0</v>
      </c>
      <c r="G53" s="102"/>
      <c r="H53" s="105"/>
    </row>
    <row r="54" spans="1:8" ht="37.5" customHeight="1" thickBot="1">
      <c r="A54" s="102" t="s">
        <v>71</v>
      </c>
      <c r="B54" s="102" t="s">
        <v>72</v>
      </c>
      <c r="C54" s="103" t="s">
        <v>16</v>
      </c>
      <c r="D54" s="147" t="s">
        <v>72</v>
      </c>
      <c r="E54" s="148"/>
      <c r="F54" s="104">
        <v>0</v>
      </c>
      <c r="G54" s="102"/>
      <c r="H54" s="105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36" t="s">
        <v>15</v>
      </c>
      <c r="E56" s="137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36" t="s">
        <v>18</v>
      </c>
      <c r="E57" s="137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36" t="s">
        <v>20</v>
      </c>
      <c r="E58" s="137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36" t="s">
        <v>53</v>
      </c>
      <c r="E59" s="137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36" t="s">
        <v>55</v>
      </c>
      <c r="E60" s="137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89" t="s">
        <v>57</v>
      </c>
      <c r="E61" s="190"/>
      <c r="F61" s="52">
        <f>D68+E68+F68+G68+H68</f>
        <v>3044.750000000001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64.5" thickBot="1">
      <c r="A63" s="4" t="s">
        <v>80</v>
      </c>
      <c r="B63" s="10" t="s">
        <v>81</v>
      </c>
      <c r="C63" s="3" t="s">
        <v>8</v>
      </c>
      <c r="D63" s="20" t="s">
        <v>185</v>
      </c>
      <c r="E63" s="61" t="s">
        <v>174</v>
      </c>
      <c r="F63" s="20" t="s">
        <v>152</v>
      </c>
      <c r="G63" s="22" t="s">
        <v>153</v>
      </c>
      <c r="H63" s="111" t="s">
        <v>182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186</v>
      </c>
      <c r="E64" s="47"/>
      <c r="F64" s="47"/>
      <c r="G64" s="47"/>
      <c r="H64" s="106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0">
        <f>D66/499.66</f>
        <v>18.51831245246768</v>
      </c>
      <c r="E65" s="91"/>
      <c r="F65" s="91"/>
      <c r="G65" s="120"/>
      <c r="H65" s="107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0">
        <v>9252.86</v>
      </c>
      <c r="E66" s="123"/>
      <c r="F66" s="89"/>
      <c r="G66" s="121"/>
      <c r="H66" s="108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9">
        <v>6208.11</v>
      </c>
      <c r="E67" s="89"/>
      <c r="F67" s="89"/>
      <c r="G67" s="109"/>
      <c r="H67" s="109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123">
        <f>D66-D67</f>
        <v>3044.750000000001</v>
      </c>
      <c r="E68" s="89"/>
      <c r="F68" s="89"/>
      <c r="G68" s="109"/>
      <c r="H68" s="109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v>12625.24</v>
      </c>
      <c r="E69" s="90"/>
      <c r="F69" s="92"/>
      <c r="G69" s="92"/>
      <c r="H69" s="92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f>D69-D66</f>
        <v>3372.379999999999</v>
      </c>
      <c r="E70" s="110"/>
      <c r="F70" s="110"/>
      <c r="G70" s="110"/>
      <c r="H70" s="110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3" t="s">
        <v>66</v>
      </c>
      <c r="C75" s="94" t="s">
        <v>67</v>
      </c>
      <c r="D75" s="93" t="s">
        <v>66</v>
      </c>
      <c r="E75" s="126" t="s">
        <v>170</v>
      </c>
      <c r="F75" s="127"/>
      <c r="G75" s="128"/>
      <c r="H75" s="95">
        <v>6</v>
      </c>
    </row>
    <row r="76" spans="1:8" ht="45" customHeight="1" thickBot="1">
      <c r="A76" s="4" t="s">
        <v>103</v>
      </c>
      <c r="B76" s="93" t="s">
        <v>69</v>
      </c>
      <c r="C76" s="94" t="s">
        <v>67</v>
      </c>
      <c r="D76" s="93" t="s">
        <v>69</v>
      </c>
      <c r="E76" s="126"/>
      <c r="F76" s="127"/>
      <c r="G76" s="128"/>
      <c r="H76" s="95">
        <v>6</v>
      </c>
    </row>
    <row r="77" spans="1:8" ht="66.75" customHeight="1" thickBot="1">
      <c r="A77" s="4" t="s">
        <v>105</v>
      </c>
      <c r="B77" s="93" t="s">
        <v>70</v>
      </c>
      <c r="C77" s="94" t="s">
        <v>104</v>
      </c>
      <c r="D77" s="93" t="s">
        <v>70</v>
      </c>
      <c r="E77" s="126"/>
      <c r="F77" s="127"/>
      <c r="G77" s="128"/>
      <c r="H77" s="95">
        <v>0</v>
      </c>
    </row>
    <row r="78" spans="1:8" ht="46.5" customHeight="1" thickBot="1">
      <c r="A78" s="4" t="s">
        <v>107</v>
      </c>
      <c r="B78" s="93" t="s">
        <v>72</v>
      </c>
      <c r="C78" s="94" t="s">
        <v>16</v>
      </c>
      <c r="D78" s="93" t="s">
        <v>72</v>
      </c>
      <c r="E78" s="166"/>
      <c r="F78" s="167"/>
      <c r="G78" s="168"/>
      <c r="H78" s="95">
        <v>-11300.86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2" t="s">
        <v>108</v>
      </c>
      <c r="C80" s="113" t="s">
        <v>67</v>
      </c>
      <c r="D80" s="112" t="s">
        <v>108</v>
      </c>
      <c r="E80" s="156" t="s">
        <v>190</v>
      </c>
      <c r="F80" s="157"/>
      <c r="G80" s="158"/>
      <c r="H80" s="114"/>
    </row>
    <row r="81" spans="1:8" ht="26.25" thickBot="1">
      <c r="A81" s="4" t="s">
        <v>111</v>
      </c>
      <c r="B81" s="112" t="s">
        <v>110</v>
      </c>
      <c r="C81" s="113" t="s">
        <v>67</v>
      </c>
      <c r="D81" s="112" t="s">
        <v>110</v>
      </c>
      <c r="E81" s="159" t="s">
        <v>190</v>
      </c>
      <c r="F81" s="160"/>
      <c r="G81" s="161"/>
      <c r="H81" s="115"/>
    </row>
    <row r="82" spans="1:8" ht="59.25" customHeight="1" thickBot="1">
      <c r="A82" s="4" t="s">
        <v>181</v>
      </c>
      <c r="B82" s="112" t="s">
        <v>112</v>
      </c>
      <c r="C82" s="113" t="s">
        <v>16</v>
      </c>
      <c r="D82" s="116" t="s">
        <v>112</v>
      </c>
      <c r="E82" s="163" t="s">
        <v>154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159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53" t="s">
        <v>114</v>
      </c>
      <c r="D88" s="154"/>
      <c r="E88" s="155"/>
    </row>
    <row r="89" spans="1:5" ht="18.75" customHeight="1" thickBot="1">
      <c r="A89" s="26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6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6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6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7">
        <v>6</v>
      </c>
      <c r="B93" s="28" t="s">
        <v>121</v>
      </c>
      <c r="C93" s="153" t="s">
        <v>122</v>
      </c>
      <c r="D93" s="154"/>
      <c r="E93" s="155"/>
    </row>
    <row r="95" spans="2:3" ht="15">
      <c r="B95" s="194" t="s">
        <v>165</v>
      </c>
      <c r="C95" s="194"/>
    </row>
    <row r="96" spans="2:6" ht="60">
      <c r="B96" s="81" t="s">
        <v>166</v>
      </c>
      <c r="C96" s="82" t="s">
        <v>177</v>
      </c>
      <c r="D96" s="84" t="s">
        <v>188</v>
      </c>
      <c r="E96" s="83" t="s">
        <v>176</v>
      </c>
      <c r="F96" s="85" t="s">
        <v>167</v>
      </c>
    </row>
    <row r="97" spans="2:6" ht="22.5">
      <c r="B97" s="86" t="s">
        <v>168</v>
      </c>
      <c r="C97" s="79">
        <f>1452.76+546.61</f>
        <v>1999.37</v>
      </c>
      <c r="D97" s="119">
        <v>89</v>
      </c>
      <c r="E97" s="87"/>
      <c r="F97" s="87">
        <f>C97+D97-E97</f>
        <v>2088.37</v>
      </c>
    </row>
    <row r="98" spans="2:6" ht="22.5">
      <c r="B98" s="86" t="s">
        <v>169</v>
      </c>
      <c r="C98" s="79">
        <v>1669.26</v>
      </c>
      <c r="D98" s="119"/>
      <c r="E98" s="87"/>
      <c r="F98" s="87">
        <f>C98+D98-E98</f>
        <v>1669.26</v>
      </c>
    </row>
    <row r="99" ht="12.75">
      <c r="C99" t="s">
        <v>160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2023-03-02T06:14:25Z</dcterms:modified>
  <cp:category/>
  <cp:version/>
  <cp:contentType/>
  <cp:contentStatus/>
</cp:coreProperties>
</file>