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<sst xmlns="http://schemas.openxmlformats.org/spreadsheetml/2006/main" count="289" uniqueCount="186">
  <si>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</si>
  <si>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</si>
  <si>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</si>
  <si>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</si>
  <si>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</si>
  <si>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</si>
  <si>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</si>
  <si>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</si>
  <si>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</si>
  <si>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</si>
  <si>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</si>
  <si>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</si>
  <si>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</si>
  <si>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</si>
  <si>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</si>
  <si>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</si>
  <si>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</si>
  <si>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</si>
  <si>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</si>
  <si>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</si>
  <si>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</si>
  <si>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</si>
  <si>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</si>
  <si>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</si>
  <si>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</si>
  <si>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</si>
  <si>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</si>
  <si>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</si>
  <si>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</si>
  <si>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</si>
  <si>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</si>
  <si>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</si>
  <si>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</si>
  <si>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</si>
  <si>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</si>
  <si>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</si>
  <si>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</si>
  <si>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</si>
  <si>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</si>
  <si>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</si>
  <si>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</si>
  <si>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</si>
  <si>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</si>
  <si>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</si>
  <si>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</si>
  <si>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</si>
  <si>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</si>
  <si>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</si>
  <si>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</si>
  <si>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</si>
  <si>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</si>
  <si>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</si>
  <si>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</si>
  <si>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</si>
  <si>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</si>
  <si>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</si>
  <si>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</si>
  <si>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</si>
  <si>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</si>
  <si>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</si>
  <si>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</si>
  <si>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</si>
  <si>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</si>
  <si>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</si>
  <si>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</si>
  <si>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</si>
  <si>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</si>
  <si>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</si>
  <si>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</si>
  <si>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</si>
  <si>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</si>
  <si>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</si>
  <si>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</si>
  <si>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</si>
  <si>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</si>
  <si>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</si>
  <si>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</si>
  <si>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</si>
  <si>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</si>
  <si>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</si>
  <si>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</si>
  <si>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</si>
  <si>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</si>
  <si>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</si>
  <si>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</si>
  <si>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</si>
  <si>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</si>
  <si>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</si>
  <si>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</si>
  <si>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</si>
  <si>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</si>
  <si>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</si>
  <si>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</si>
  <si>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</si>
  <si>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</si>
  <si>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</si>
  <si>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</si>
  <si>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</si>
  <si>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</si>
  <si>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</si>
  <si>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</si>
  <si>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</si>
  <si>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</si>
  <si>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</si>
  <si>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</si>
  <si>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</si>
  <si>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</si>
  <si>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</si>
  <si>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</si>
  <si>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</si>
  <si>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</si>
  <si>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</si>
  <si>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</si>
  <si>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</si>
  <si>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</si>
  <si>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</si>
  <si>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</si>
  <si>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</si>
  <si>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</si>
  <si>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</si>
  <si>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</si>
  <si>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</si>
  <si>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</si>
  <si>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</si>
  <si>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</si>
  <si>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</si>
  <si>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</si>
  <si>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</si>
  <si>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</si>
  <si>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</si>
  <si>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</si>
  <si>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</si>
  <si>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</si>
  <si>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</si>
  <si>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</si>
  <si>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</si>
  <si>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</si>
  <si>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</si>
  <si>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</si>
  <si>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</si>
  <si>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</si>
  <si>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</si>
  <si>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</si>
  <si>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</si>
  <si>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</si>
  <si>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</si>
  <si>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</si>
  <si>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</si>
  <si>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</si>
  <si>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</si>
  <si>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</si>
  <si>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</si>
  <si>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</si>
  <si>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</si>
  <si>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</si>
  <si>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</si>
  <si>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</si>
  <si>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</si>
  <si>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</si>
  <si>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</si>
  <si>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</si>
  <si>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</si>
  <si>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</si>
  <si>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</si>
  <si>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</si>
  <si>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</si>
  <si>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</si>
  <si>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</si>
  <si>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</si>
  <si>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</si>
  <si>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</si>
  <si>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</si>
  <si>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</si>
  <si>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</si>
  <si>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</si>
  <si>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</si>
  <si>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</si>
  <si>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</si>
  <si>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</si>
  <si>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</si>
  <si>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</si>
  <si>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</si>
  <si>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</si>
  <si>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"В"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</si>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</sst>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183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2"/>
      <c r="E3" s="163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95">
        <v>44561</v>
      </c>
      <c r="H6" s="5"/>
    </row>
    <row r="7" spans="1:8" ht="38.25" customHeight="1" thickBot="1">
      <c r="A7" s="168" t="s">
        <v>13</v>
      </c>
      <c r="B7" s="147"/>
      <c r="C7" s="147"/>
      <c r="D7" s="169"/>
      <c r="E7" s="169"/>
      <c r="F7" s="169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65" t="s">
        <v>3</v>
      </c>
      <c r="E8" s="166"/>
      <c r="F8" s="16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63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63"/>
      <c r="F10" s="171"/>
      <c r="G10" s="56">
        <v>134204.52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63"/>
      <c r="F11" s="171"/>
      <c r="G11" s="70">
        <v>270585.22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G13+G14+G20+G22+G23</f>
        <v>485512.42000000004</v>
      </c>
      <c r="H12" s="92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9" t="s">
        <v>26</v>
      </c>
      <c r="E13" s="140"/>
      <c r="F13" s="141"/>
      <c r="G13" s="58">
        <v>51029.04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9" t="s">
        <v>29</v>
      </c>
      <c r="E14" s="140"/>
      <c r="F14" s="141"/>
      <c r="G14" s="72">
        <v>59721.36</v>
      </c>
      <c r="H14" s="5"/>
    </row>
    <row r="15" spans="1:8" ht="26.25" customHeight="1" thickBot="1">
      <c r="A15" s="4"/>
      <c r="B15" s="6"/>
      <c r="C15" s="3" t="s">
        <v>16</v>
      </c>
      <c r="D15" s="139" t="s">
        <v>146</v>
      </c>
      <c r="E15" s="140"/>
      <c r="F15" s="141"/>
      <c r="G15" s="73">
        <v>59949.39</v>
      </c>
      <c r="H15" s="5"/>
    </row>
    <row r="16" spans="1:8" ht="13.5" customHeight="1" thickBot="1">
      <c r="A16" s="4"/>
      <c r="B16" s="6"/>
      <c r="C16" s="3" t="s">
        <v>16</v>
      </c>
      <c r="D16" s="139" t="s">
        <v>147</v>
      </c>
      <c r="E16" s="140"/>
      <c r="F16" s="141"/>
      <c r="G16" s="74">
        <v>30292.32</v>
      </c>
      <c r="H16" s="42"/>
    </row>
    <row r="17" spans="1:8" ht="13.5" customHeight="1" thickBot="1">
      <c r="A17" s="4"/>
      <c r="B17" s="6"/>
      <c r="C17" s="3" t="s">
        <v>16</v>
      </c>
      <c r="D17" s="139" t="s">
        <v>148</v>
      </c>
      <c r="E17" s="140"/>
      <c r="F17" s="141"/>
      <c r="G17" s="58">
        <v>7790</v>
      </c>
      <c r="H17" s="5"/>
    </row>
    <row r="18" spans="1:8" ht="24.75" customHeight="1" thickBot="1">
      <c r="A18" s="4"/>
      <c r="B18" s="6"/>
      <c r="C18" s="3" t="s">
        <v>16</v>
      </c>
      <c r="D18" s="139" t="s">
        <v>18</v>
      </c>
      <c r="E18" s="140"/>
      <c r="F18" s="141"/>
      <c r="G18" s="13">
        <f>G10</f>
        <v>134204.52</v>
      </c>
      <c r="H18" s="40"/>
    </row>
    <row r="19" spans="1:8" ht="27" customHeight="1" thickBot="1">
      <c r="A19" s="4"/>
      <c r="B19" s="6"/>
      <c r="C19" s="3" t="s">
        <v>16</v>
      </c>
      <c r="D19" s="139" t="s">
        <v>55</v>
      </c>
      <c r="E19" s="140"/>
      <c r="F19" s="141"/>
      <c r="G19" s="60">
        <f>G18+G15-G17</f>
        <v>186363.90999999997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173168.14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0" t="s">
        <v>141</v>
      </c>
      <c r="E21" s="163"/>
      <c r="F21" s="17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0" t="s">
        <v>142</v>
      </c>
      <c r="E22" s="163"/>
      <c r="F22" s="171"/>
      <c r="G22" s="57">
        <v>22991.04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178602.84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15281.04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0" t="s">
        <v>35</v>
      </c>
      <c r="E25" s="163"/>
      <c r="F25" s="171"/>
      <c r="G25" s="69">
        <f>G26+G33</f>
        <v>563450.66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556413.06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9" t="s">
        <v>41</v>
      </c>
      <c r="E27" s="140"/>
      <c r="F27" s="14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9" t="s">
        <v>44</v>
      </c>
      <c r="E28" s="140"/>
      <c r="F28" s="141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9" t="s">
        <v>47</v>
      </c>
      <c r="E29" s="140"/>
      <c r="F29" s="141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9"/>
      <c r="E30" s="140"/>
      <c r="F30" s="141"/>
      <c r="G30" s="86"/>
      <c r="H30" s="65"/>
      <c r="I30" s="62"/>
    </row>
    <row r="31" spans="1:9" ht="13.5" customHeight="1" thickBot="1">
      <c r="A31" s="4"/>
      <c r="B31" s="12"/>
      <c r="C31" s="3"/>
      <c r="D31" s="139" t="s">
        <v>159</v>
      </c>
      <c r="E31" s="140"/>
      <c r="F31" s="140"/>
      <c r="G31" s="67">
        <v>6614.45</v>
      </c>
      <c r="H31" s="66"/>
      <c r="I31" s="62"/>
    </row>
    <row r="32" spans="1:9" ht="13.5" customHeight="1" thickBot="1">
      <c r="A32" s="4"/>
      <c r="B32" s="12"/>
      <c r="C32" s="3"/>
      <c r="D32" s="199" t="s">
        <v>179</v>
      </c>
      <c r="E32" s="200"/>
      <c r="F32" s="201"/>
      <c r="G32" s="67">
        <v>1064.13</v>
      </c>
      <c r="H32" s="66"/>
      <c r="I32" s="62"/>
    </row>
    <row r="33" spans="1:10" ht="13.5" customHeight="1" thickBot="1">
      <c r="A33" s="4"/>
      <c r="B33" s="12"/>
      <c r="C33" s="3"/>
      <c r="D33" s="139" t="s">
        <v>160</v>
      </c>
      <c r="E33" s="140"/>
      <c r="F33" s="140"/>
      <c r="G33" s="67">
        <v>7037.6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9" t="s">
        <v>171</v>
      </c>
      <c r="E34" s="140"/>
      <c r="F34" s="197"/>
      <c r="G34" s="68">
        <v>1064.13</v>
      </c>
      <c r="H34" s="66"/>
      <c r="I34" s="75"/>
    </row>
    <row r="35" spans="1:9" ht="21.75" customHeight="1" thickBot="1">
      <c r="A35" s="4"/>
      <c r="B35" s="12"/>
      <c r="C35" s="3"/>
      <c r="D35" s="139" t="s">
        <v>162</v>
      </c>
      <c r="E35" s="140"/>
      <c r="F35" s="140"/>
      <c r="G35" s="68">
        <v>2488.06</v>
      </c>
      <c r="H35" s="66"/>
      <c r="I35" s="62"/>
    </row>
    <row r="36" spans="1:9" ht="27.75" customHeight="1" thickBot="1">
      <c r="A36" s="4"/>
      <c r="B36" s="12"/>
      <c r="C36" s="3"/>
      <c r="D36" s="139" t="s">
        <v>161</v>
      </c>
      <c r="E36" s="140"/>
      <c r="F36" s="140"/>
      <c r="G36" s="91">
        <f>G35+G31-G33</f>
        <v>2064.91</v>
      </c>
      <c r="H36" s="66"/>
      <c r="I36" s="62"/>
    </row>
    <row r="37" spans="1:9" ht="27.75" customHeight="1" thickBot="1">
      <c r="A37" s="4"/>
      <c r="B37" s="12"/>
      <c r="C37" s="3"/>
      <c r="D37" s="139" t="s">
        <v>180</v>
      </c>
      <c r="E37" s="140"/>
      <c r="F37" s="140"/>
      <c r="G37" s="112">
        <f>182.68++G32-G34</f>
        <v>182.68000000000006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9" t="s">
        <v>51</v>
      </c>
      <c r="E38" s="140"/>
      <c r="F38" s="141"/>
      <c r="G38" s="59">
        <f>G25+G40</f>
        <v>749814.5700000001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9" t="s">
        <v>53</v>
      </c>
      <c r="E39" s="140"/>
      <c r="F39" s="141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9" t="s">
        <v>55</v>
      </c>
      <c r="E40" s="140"/>
      <c r="F40" s="141"/>
      <c r="G40" s="60">
        <f>G19</f>
        <v>186363.90999999997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9" t="s">
        <v>57</v>
      </c>
      <c r="E41" s="140"/>
      <c r="F41" s="141"/>
      <c r="G41" s="43">
        <f>G11+G12+G31-G25</f>
        <v>199261.42999999993</v>
      </c>
      <c r="H41" s="43"/>
    </row>
    <row r="42" spans="1:8" ht="38.25" customHeight="1" thickBot="1">
      <c r="A42" s="136" t="s">
        <v>58</v>
      </c>
      <c r="B42" s="137"/>
      <c r="C42" s="137"/>
      <c r="D42" s="137"/>
      <c r="E42" s="137"/>
      <c r="F42" s="147"/>
      <c r="G42" s="137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3848006622</v>
      </c>
      <c r="H44" s="54">
        <f>G17</f>
        <v>7790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1.82</v>
      </c>
      <c r="F45" s="63" t="s">
        <v>133</v>
      </c>
      <c r="G45" s="53">
        <v>3848006622</v>
      </c>
      <c r="H45" s="54">
        <f>G13</f>
        <v>51029.04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173168.14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3848006622</v>
      </c>
      <c r="H47" s="54">
        <f>G22</f>
        <v>22991.04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184</v>
      </c>
      <c r="G48" s="53">
        <v>3848006622</v>
      </c>
      <c r="H48" s="54">
        <f>G23</f>
        <v>178602.84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1"/>
      <c r="H49" s="54">
        <f>SUM(H44:H48)</f>
        <v>433581.06000000006</v>
      </c>
    </row>
    <row r="50" spans="1:8" ht="19.5" customHeight="1" thickBot="1">
      <c r="A50" s="136" t="s">
        <v>64</v>
      </c>
      <c r="B50" s="137"/>
      <c r="C50" s="137"/>
      <c r="D50" s="137"/>
      <c r="E50" s="137"/>
      <c r="F50" s="137"/>
      <c r="G50" s="137"/>
      <c r="H50" s="138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28" t="s">
        <v>135</v>
      </c>
      <c r="E51" s="129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28" t="s">
        <v>69</v>
      </c>
      <c r="E52" s="129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28" t="s">
        <v>70</v>
      </c>
      <c r="E53" s="129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28" t="s">
        <v>72</v>
      </c>
      <c r="E54" s="129"/>
      <c r="F54" s="99">
        <v>0</v>
      </c>
      <c r="G54" s="97"/>
      <c r="H54" s="100"/>
    </row>
    <row r="55" spans="1:8" ht="18.75" customHeight="1" thickBot="1">
      <c r="A55" s="142" t="s">
        <v>73</v>
      </c>
      <c r="B55" s="143"/>
      <c r="C55" s="143"/>
      <c r="D55" s="143"/>
      <c r="E55" s="143"/>
      <c r="F55" s="143"/>
      <c r="G55" s="143"/>
      <c r="H55" s="14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26" t="s">
        <v>15</v>
      </c>
      <c r="E56" s="127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26" t="s">
        <v>18</v>
      </c>
      <c r="E57" s="127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26" t="s">
        <v>20</v>
      </c>
      <c r="E58" s="127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26" t="s">
        <v>53</v>
      </c>
      <c r="E59" s="127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26" t="s">
        <v>55</v>
      </c>
      <c r="E60" s="127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45" t="s">
        <v>57</v>
      </c>
      <c r="E61" s="146"/>
      <c r="F61" s="50">
        <f>D68+E68+F68+G68+H68</f>
        <v>6841.920000000013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5" t="s">
        <v>182</v>
      </c>
      <c r="E64" s="45"/>
      <c r="F64" s="45"/>
      <c r="G64" s="45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8">
        <f>D66/499.66</f>
        <v>158.45194732418045</v>
      </c>
      <c r="E65" s="118"/>
      <c r="F65" s="118"/>
      <c r="G65" s="119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79172.1</v>
      </c>
      <c r="E66" s="121"/>
      <c r="F66" s="121"/>
      <c r="G66" s="122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72330.18</v>
      </c>
      <c r="E67" s="121"/>
      <c r="F67" s="121"/>
      <c r="G67" s="10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1">
        <f>D66-D67</f>
        <v>6841.920000000013</v>
      </c>
      <c r="E68" s="121"/>
      <c r="F68" s="121"/>
      <c r="G68" s="10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79172.1</v>
      </c>
      <c r="E69" s="86"/>
      <c r="F69" s="87"/>
      <c r="G69" s="87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4">
        <f>D69-D66</f>
        <v>0</v>
      </c>
      <c r="E70" s="105"/>
      <c r="F70" s="105"/>
      <c r="G70" s="105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2" t="s">
        <v>137</v>
      </c>
      <c r="E71" s="173"/>
      <c r="F71" s="173"/>
      <c r="G71" s="173"/>
      <c r="H71" s="17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5" t="s">
        <v>137</v>
      </c>
      <c r="E72" s="176"/>
      <c r="F72" s="176"/>
      <c r="G72" s="176"/>
      <c r="H72" s="17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6" t="s">
        <v>100</v>
      </c>
      <c r="B74" s="137"/>
      <c r="C74" s="137"/>
      <c r="D74" s="137"/>
      <c r="E74" s="137"/>
      <c r="F74" s="137"/>
      <c r="G74" s="137"/>
      <c r="H74" s="138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3"/>
      <c r="F75" s="134"/>
      <c r="G75" s="135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3"/>
      <c r="F76" s="134"/>
      <c r="G76" s="135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3"/>
      <c r="F77" s="134"/>
      <c r="G77" s="135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49"/>
      <c r="F78" s="150"/>
      <c r="G78" s="151"/>
      <c r="H78" s="90"/>
    </row>
    <row r="79" spans="1:8" ht="25.5" customHeight="1" thickBot="1">
      <c r="A79" s="136" t="s">
        <v>106</v>
      </c>
      <c r="B79" s="137"/>
      <c r="C79" s="137"/>
      <c r="D79" s="137"/>
      <c r="E79" s="137"/>
      <c r="F79" s="137"/>
      <c r="G79" s="137"/>
      <c r="H79" s="138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78"/>
      <c r="F80" s="179"/>
      <c r="G80" s="180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1"/>
      <c r="F81" s="182"/>
      <c r="G81" s="183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12486.32</v>
      </c>
      <c r="D97" s="113">
        <v>1400.51</v>
      </c>
      <c r="E97" s="114"/>
      <c r="F97" s="84">
        <f>C97+D97-E97</f>
        <v>13886.83</v>
      </c>
    </row>
    <row r="98" spans="2:6" ht="22.5">
      <c r="B98" s="83" t="s">
        <v>167</v>
      </c>
      <c r="C98" s="77">
        <v>7200.52</v>
      </c>
      <c r="D98" s="113">
        <v>257.92</v>
      </c>
      <c r="E98" s="114"/>
      <c r="F98" s="84">
        <f>C98+D98-E98</f>
        <v>7458.4400000000005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2022-03-09T13:52:11Z</dcterms:modified>
  <cp:category/>
  <cp:version/>
  <cp:contentType/>
  <cp:contentStatus/>
</cp:coreProperties>
</file>