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<sst xmlns="http://schemas.openxmlformats.org/spreadsheetml/2006/main" count="293" uniqueCount="188">
  <si>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</si>
  <si>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</si>
  <si>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</si>
  <si>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</si>
  <si>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</si>
  <si>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</si>
  <si>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</si>
  <si>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</si>
  <si>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</si>
  <si>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</si>
  <si>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</si>
  <si>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</si>
  <si>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</si>
  <si>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</si>
  <si>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</si>
  <si>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</si>
  <si>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</si>
  <si>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</si>
  <si>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</si>
  <si>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</si>
  <si>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</si>
  <si>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</si>
  <si>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</si>
  <si>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</si>
  <si>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</si>
  <si>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</si>
  <si>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</si>
  <si>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</si>
  <si>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</si>
  <si>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</si>
  <si>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</si>
  <si>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</si>
  <si>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</si>
  <si>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</si>
  <si>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</si>
  <si>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</si>
  <si>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</si>
  <si>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</si>
  <si>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</si>
  <si>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</si>
  <si>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</si>
  <si>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</si>
  <si>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</si>
  <si>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</si>
  <si>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</si>
  <si>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</si>
  <si>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</si>
  <si>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</si>
  <si>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</si>
  <si>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</si>
  <si>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</si>
  <si>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</si>
  <si>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</si>
  <si>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</si>
  <si>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</si>
  <si>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</si>
  <si>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</si>
  <si>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</si>
  <si>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</si>
  <si>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</si>
  <si>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</si>
  <si>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</si>
  <si>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</si>
  <si>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</si>
  <si>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</si>
  <si>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</si>
  <si>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</si>
  <si>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</si>
  <si>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</si>
  <si>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</si>
  <si>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</si>
  <si>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</si>
  <si>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</si>
  <si>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</si>
  <si>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</si>
  <si>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</si>
  <si>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</si>
  <si>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</si>
  <si>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</si>
  <si>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</si>
  <si>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</si>
  <si>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</si>
  <si>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</si>
  <si>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</si>
  <si>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</si>
  <si>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</si>
  <si>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</si>
  <si>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</si>
  <si>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</si>
  <si>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</si>
  <si>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</si>
  <si>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</si>
  <si>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</si>
  <si>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</si>
  <si>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</si>
  <si>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</si>
  <si>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</si>
  <si>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</si>
  <si>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</si>
  <si>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</si>
  <si>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</si>
  <si>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</si>
  <si>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</si>
  <si>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</si>
  <si>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</si>
  <si>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</si>
  <si>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</si>
  <si>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</si>
  <si>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</si>
  <si>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</si>
  <si>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</si>
  <si>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</si>
  <si>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</si>
  <si>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</si>
  <si>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</si>
  <si>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</si>
  <si>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</si>
  <si>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</si>
  <si>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</si>
  <si>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</si>
  <si>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</si>
  <si>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</si>
  <si>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</si>
  <si>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</si>
  <si>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</si>
  <si>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</si>
  <si>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</si>
  <si>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</si>
  <si>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</si>
  <si>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</si>
  <si>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</si>
  <si>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</si>
  <si>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</si>
  <si>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</si>
  <si>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</si>
  <si>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</si>
  <si>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</si>
  <si>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</si>
  <si>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</si>
  <si>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</si>
  <si>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</si>
  <si>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</si>
  <si>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</si>
  <si>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</si>
  <si>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</si>
  <si>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</si>
  <si>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</si>
  <si>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</si>
  <si>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</si>
  <si>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</si>
  <si>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</si>
  <si>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</si>
  <si>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</si>
  <si>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</si>
  <si>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</si>
  <si>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</si>
  <si>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</si>
  <si>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</si>
  <si>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</si>
  <si>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</si>
  <si>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</si>
  <si>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</si>
  <si>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</si>
  <si>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</si>
  <si>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</si>
  <si>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</si>
  <si>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</si>
  <si>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</si>
  <si>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</si>
  <si>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</si>
  <si>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</si>
  <si>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</si>
  <si>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</si>
  <si>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</si>
  <si>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</si>
  <si>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</si>
  <si>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</si>
  <si>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</si>
  <si>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</si>
  <si>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</si>
  <si>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</si>
  <si>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</si>
  <si>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</si>
  <si>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</si>
  <si>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ул.АМБУЛАТОРНАЯ, д. 24Д         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</si>
  <si>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</si>
  <si>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с 1 по 22</t>
  </si>
  <si>
    <t>кв.2,6,7,14,19А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</si>
</sst>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7" t="s">
        <v>184</v>
      </c>
      <c r="B1" s="147"/>
      <c r="C1" s="147"/>
      <c r="D1" s="147"/>
      <c r="E1" s="147"/>
      <c r="F1" s="147"/>
      <c r="G1" s="147"/>
      <c r="H1" s="14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7"/>
      <c r="E3" s="123"/>
      <c r="F3" s="15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8"/>
      <c r="E4" s="149"/>
      <c r="F4" s="15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1"/>
      <c r="E5" s="152"/>
      <c r="F5" s="15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4"/>
      <c r="E6" s="155"/>
      <c r="F6" s="156"/>
      <c r="G6" s="36">
        <v>43100</v>
      </c>
      <c r="H6" s="5"/>
    </row>
    <row r="7" spans="1:8" ht="38.25" customHeight="1" thickBot="1">
      <c r="A7" s="163" t="s">
        <v>13</v>
      </c>
      <c r="B7" s="164"/>
      <c r="C7" s="164"/>
      <c r="D7" s="165"/>
      <c r="E7" s="165"/>
      <c r="F7" s="165"/>
      <c r="G7" s="164"/>
      <c r="H7" s="166"/>
    </row>
    <row r="8" spans="1:8" ht="33" customHeight="1" thickBot="1">
      <c r="A8" s="40" t="s">
        <v>0</v>
      </c>
      <c r="B8" s="39" t="s">
        <v>1</v>
      </c>
      <c r="C8" s="41" t="s">
        <v>2</v>
      </c>
      <c r="D8" s="159" t="s">
        <v>3</v>
      </c>
      <c r="E8" s="160"/>
      <c r="F8" s="161"/>
      <c r="G8" s="37" t="s">
        <v>153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20458.22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7">
        <v>76940.53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88">
        <f>G13+G14+G20+G21+G22+G23+G31</f>
        <v>233023.56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67868.88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89">
        <v>19456.56</v>
      </c>
      <c r="H14" s="5"/>
    </row>
    <row r="15" spans="1:8" ht="26.25" customHeight="1" thickBot="1">
      <c r="A15" s="4"/>
      <c r="B15" s="6"/>
      <c r="C15" s="3" t="s">
        <v>16</v>
      </c>
      <c r="D15" s="113" t="s">
        <v>155</v>
      </c>
      <c r="E15" s="114"/>
      <c r="F15" s="115"/>
      <c r="G15" s="91">
        <f>18960.82+G32</f>
        <v>21129.14</v>
      </c>
      <c r="H15" s="5"/>
    </row>
    <row r="16" spans="1:8" ht="13.5" customHeight="1" thickBot="1">
      <c r="A16" s="4"/>
      <c r="B16" s="6"/>
      <c r="C16" s="3" t="s">
        <v>16</v>
      </c>
      <c r="D16" s="113" t="s">
        <v>156</v>
      </c>
      <c r="E16" s="114"/>
      <c r="F16" s="115"/>
      <c r="G16" s="90">
        <v>8001.46</v>
      </c>
      <c r="H16" s="49"/>
    </row>
    <row r="17" spans="1:8" ht="13.5" customHeight="1" thickBot="1">
      <c r="A17" s="4"/>
      <c r="B17" s="6"/>
      <c r="C17" s="3" t="s">
        <v>16</v>
      </c>
      <c r="D17" s="113" t="s">
        <v>157</v>
      </c>
      <c r="E17" s="114"/>
      <c r="F17" s="115"/>
      <c r="G17" s="65">
        <v>12529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20458.22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29058.36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35168.04</v>
      </c>
      <c r="H20" s="5"/>
    </row>
    <row r="21" spans="1:8" ht="26.25" customHeight="1" thickBot="1">
      <c r="A21" s="4" t="s">
        <v>33</v>
      </c>
      <c r="B21" s="32" t="s">
        <v>147</v>
      </c>
      <c r="C21" s="3" t="s">
        <v>16</v>
      </c>
      <c r="D21" s="122" t="s">
        <v>150</v>
      </c>
      <c r="E21" s="123"/>
      <c r="F21" s="124"/>
      <c r="G21" s="64">
        <v>29687.4</v>
      </c>
      <c r="H21" s="5"/>
    </row>
    <row r="22" spans="1:8" ht="26.25" customHeight="1" thickBot="1">
      <c r="A22" s="4" t="s">
        <v>36</v>
      </c>
      <c r="B22" s="32" t="s">
        <v>149</v>
      </c>
      <c r="C22" s="3" t="s">
        <v>16</v>
      </c>
      <c r="D22" s="122" t="s">
        <v>151</v>
      </c>
      <c r="E22" s="123"/>
      <c r="F22" s="124"/>
      <c r="G22" s="64">
        <v>7490.16</v>
      </c>
      <c r="H22" s="5"/>
    </row>
    <row r="23" spans="1:8" ht="35.25" customHeight="1" thickBot="1">
      <c r="A23" s="4" t="s">
        <v>39</v>
      </c>
      <c r="B23" s="33" t="s">
        <v>148</v>
      </c>
      <c r="C23" s="3" t="s">
        <v>16</v>
      </c>
      <c r="D23" s="137" t="s">
        <v>152</v>
      </c>
      <c r="E23" s="138"/>
      <c r="F23" s="139"/>
      <c r="G23" s="64">
        <v>58185.96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5">
        <f>G25+G26+G27+G28+G29+G30</f>
        <v>223243.51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206788.73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/>
      <c r="E29" s="114"/>
      <c r="F29" s="115"/>
      <c r="G29" s="104"/>
      <c r="H29" s="82"/>
      <c r="I29" s="78"/>
    </row>
    <row r="30" spans="1:9" ht="13.5" customHeight="1" thickBot="1">
      <c r="A30" s="4"/>
      <c r="B30" s="13"/>
      <c r="C30" s="3"/>
      <c r="D30" s="113" t="s">
        <v>172</v>
      </c>
      <c r="E30" s="114"/>
      <c r="F30" s="131"/>
      <c r="G30" s="105">
        <v>16454.78</v>
      </c>
      <c r="H30" s="83"/>
      <c r="I30" s="78"/>
    </row>
    <row r="31" spans="1:9" ht="13.5" customHeight="1" thickBot="1">
      <c r="A31" s="4"/>
      <c r="B31" s="13"/>
      <c r="C31" s="3"/>
      <c r="D31" s="113" t="s">
        <v>173</v>
      </c>
      <c r="E31" s="114"/>
      <c r="F31" s="114"/>
      <c r="G31" s="105">
        <v>15166.56</v>
      </c>
      <c r="H31" s="83"/>
      <c r="I31" s="78"/>
    </row>
    <row r="32" spans="1:10" ht="13.5" customHeight="1" thickBot="1">
      <c r="A32" s="4"/>
      <c r="B32" s="13"/>
      <c r="C32" s="3"/>
      <c r="D32" s="113" t="s">
        <v>185</v>
      </c>
      <c r="E32" s="114"/>
      <c r="F32" s="114"/>
      <c r="G32" s="105">
        <v>2168.32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3" t="s">
        <v>175</v>
      </c>
      <c r="E33" s="114"/>
      <c r="F33" s="114"/>
      <c r="G33" s="84">
        <v>2675.61</v>
      </c>
      <c r="H33" s="83"/>
      <c r="I33" s="78"/>
    </row>
    <row r="34" spans="1:9" ht="13.5" customHeight="1" thickBot="1">
      <c r="A34" s="4"/>
      <c r="B34" s="13"/>
      <c r="C34" s="3"/>
      <c r="D34" s="113" t="s">
        <v>174</v>
      </c>
      <c r="E34" s="114"/>
      <c r="F34" s="114"/>
      <c r="G34" s="106">
        <f>G33+G30-G31</f>
        <v>3963.83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243701.73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29058.36</v>
      </c>
      <c r="H37" s="47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3" t="s">
        <v>57</v>
      </c>
      <c r="E38" s="114"/>
      <c r="F38" s="115"/>
      <c r="G38" s="86">
        <f>G11+G12-G25+G34</f>
        <v>107139.18999999996</v>
      </c>
      <c r="H38" s="49"/>
    </row>
    <row r="39" spans="1:8" ht="38.25" customHeight="1" thickBot="1">
      <c r="A39" s="144" t="s">
        <v>58</v>
      </c>
      <c r="B39" s="145"/>
      <c r="C39" s="145"/>
      <c r="D39" s="145"/>
      <c r="E39" s="145"/>
      <c r="F39" s="164"/>
      <c r="G39" s="145"/>
      <c r="H39" s="16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5" t="s">
        <v>134</v>
      </c>
      <c r="G40" s="46" t="s">
        <v>158</v>
      </c>
      <c r="H40" s="43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8" t="s">
        <v>159</v>
      </c>
      <c r="E41" s="52">
        <v>2.13</v>
      </c>
      <c r="F41" s="59" t="s">
        <v>135</v>
      </c>
      <c r="G41" s="60">
        <v>3810334293</v>
      </c>
      <c r="H41" s="61">
        <f>G17</f>
        <v>12529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1" t="s">
        <v>160</v>
      </c>
      <c r="E42" s="74">
        <v>7.43</v>
      </c>
      <c r="F42" s="79" t="s">
        <v>135</v>
      </c>
      <c r="G42" s="60">
        <v>3810334293</v>
      </c>
      <c r="H42" s="61">
        <f>G13</f>
        <v>67868.88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1" t="s">
        <v>133</v>
      </c>
      <c r="E43" s="52">
        <v>3.85</v>
      </c>
      <c r="F43" s="80" t="s">
        <v>136</v>
      </c>
      <c r="G43" s="60">
        <v>3848000155</v>
      </c>
      <c r="H43" s="61">
        <f>G20</f>
        <v>35168.04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1" t="s">
        <v>133</v>
      </c>
      <c r="E44" s="52">
        <v>3.25</v>
      </c>
      <c r="F44" s="80" t="s">
        <v>137</v>
      </c>
      <c r="G44" s="60">
        <v>3837003965</v>
      </c>
      <c r="H44" s="61">
        <f>G21</f>
        <v>29687.4</v>
      </c>
    </row>
    <row r="45" spans="1:8" ht="68.25" thickBot="1">
      <c r="A45" s="15">
        <v>5</v>
      </c>
      <c r="B45" s="4" t="s">
        <v>128</v>
      </c>
      <c r="C45" s="3" t="s">
        <v>127</v>
      </c>
      <c r="D45" s="58" t="s">
        <v>159</v>
      </c>
      <c r="E45" s="52">
        <v>0.82</v>
      </c>
      <c r="F45" s="59" t="s">
        <v>138</v>
      </c>
      <c r="G45" s="60">
        <v>3848006622</v>
      </c>
      <c r="H45" s="61">
        <f>G22</f>
        <v>7490.16</v>
      </c>
    </row>
    <row r="46" spans="1:8" ht="68.25" thickBot="1">
      <c r="A46" s="15">
        <v>6</v>
      </c>
      <c r="B46" s="16" t="s">
        <v>129</v>
      </c>
      <c r="C46" s="3" t="s">
        <v>127</v>
      </c>
      <c r="D46" s="58" t="s">
        <v>159</v>
      </c>
      <c r="E46" s="52">
        <v>6.37</v>
      </c>
      <c r="F46" s="62" t="s">
        <v>138</v>
      </c>
      <c r="G46" s="60">
        <v>3848006622</v>
      </c>
      <c r="H46" s="61">
        <f>G23</f>
        <v>58185.96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0"/>
      <c r="G47" s="115"/>
      <c r="H47" s="61">
        <f>SUM(H41:H46)</f>
        <v>210929.44</v>
      </c>
    </row>
    <row r="48" spans="1:8" ht="19.5" customHeight="1" thickBot="1">
      <c r="A48" s="144" t="s">
        <v>64</v>
      </c>
      <c r="B48" s="145"/>
      <c r="C48" s="145"/>
      <c r="D48" s="145"/>
      <c r="E48" s="145"/>
      <c r="F48" s="145"/>
      <c r="G48" s="145"/>
      <c r="H48" s="146"/>
    </row>
    <row r="49" spans="1:8" ht="47.25" customHeight="1" thickBot="1">
      <c r="A49" s="51" t="s">
        <v>169</v>
      </c>
      <c r="B49" s="51" t="s">
        <v>66</v>
      </c>
      <c r="C49" s="52" t="s">
        <v>67</v>
      </c>
      <c r="D49" s="107" t="s">
        <v>140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7" t="s">
        <v>74</v>
      </c>
      <c r="B53" s="168"/>
      <c r="C53" s="168"/>
      <c r="D53" s="168"/>
      <c r="E53" s="168"/>
      <c r="F53" s="168"/>
      <c r="G53" s="168"/>
      <c r="H53" s="16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5" t="s">
        <v>57</v>
      </c>
      <c r="E59" s="136"/>
      <c r="F59" s="57">
        <f>D66+E66+F66+G66+H66</f>
        <v>4744.860000000021</v>
      </c>
      <c r="G59" s="53"/>
      <c r="H59" s="55"/>
    </row>
    <row r="60" spans="1:8" ht="30" customHeight="1" thickBot="1">
      <c r="A60" s="19" t="s">
        <v>141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4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1">
        <f>D64/1638.64</f>
        <v>143.40415832641702</v>
      </c>
      <c r="E63" s="101">
        <f>E64/140.38</f>
        <v>222.0497934178658</v>
      </c>
      <c r="F63" s="101">
        <f>F64/14.34</f>
        <v>678.7203626220363</v>
      </c>
      <c r="G63" s="102">
        <f>G64/22.34</f>
        <v>807.4892569382274</v>
      </c>
      <c r="H63" s="103">
        <f>H64/0.99</f>
        <v>3070.070707070707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234987.79</v>
      </c>
      <c r="E64" s="65">
        <v>31171.35</v>
      </c>
      <c r="F64" s="65">
        <v>9732.85</v>
      </c>
      <c r="G64" s="72">
        <v>18039.31</v>
      </c>
      <c r="H64" s="68">
        <v>3039.37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220687.08</v>
      </c>
      <c r="E65" s="65">
        <v>43441.21</v>
      </c>
      <c r="F65" s="65">
        <v>11032.2</v>
      </c>
      <c r="G65" s="69">
        <v>14887.78</v>
      </c>
      <c r="H65" s="69">
        <v>2177.54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14300.710000000021</v>
      </c>
      <c r="E66" s="76">
        <f>E64-E65</f>
        <v>-12269.86</v>
      </c>
      <c r="F66" s="76">
        <f>F64-F65</f>
        <v>-1299.3500000000004</v>
      </c>
      <c r="G66" s="77">
        <f>G64-G65</f>
        <v>3151.5300000000007</v>
      </c>
      <c r="H66" s="77">
        <f>H64-H65</f>
        <v>861.8299999999999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234987.78</v>
      </c>
      <c r="E67" s="70">
        <v>81237.93</v>
      </c>
      <c r="F67" s="70">
        <v>14827.41</v>
      </c>
      <c r="G67" s="71">
        <v>33362.66</v>
      </c>
      <c r="H67" s="71">
        <v>3039.37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-0.010000000009313226</v>
      </c>
      <c r="E68" s="44">
        <f>E67-E64</f>
        <v>50066.579999999994</v>
      </c>
      <c r="F68" s="44">
        <f>F67-F64</f>
        <v>5094.5599999999995</v>
      </c>
      <c r="G68" s="44">
        <f>G67-G64</f>
        <v>15323.350000000002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144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144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4" t="s">
        <v>101</v>
      </c>
      <c r="B72" s="145"/>
      <c r="C72" s="145"/>
      <c r="D72" s="145"/>
      <c r="E72" s="145"/>
      <c r="F72" s="145"/>
      <c r="G72" s="145"/>
      <c r="H72" s="14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186</v>
      </c>
      <c r="F73" s="114"/>
      <c r="G73" s="115"/>
      <c r="H73" s="26">
        <v>22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22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70484.47999999998</v>
      </c>
    </row>
    <row r="77" spans="1:8" ht="25.5" customHeight="1" thickBot="1">
      <c r="A77" s="144" t="s">
        <v>107</v>
      </c>
      <c r="B77" s="145"/>
      <c r="C77" s="145"/>
      <c r="D77" s="145"/>
      <c r="E77" s="145"/>
      <c r="F77" s="145"/>
      <c r="G77" s="145"/>
      <c r="H77" s="14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187</v>
      </c>
      <c r="F78" s="114"/>
      <c r="G78" s="115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165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170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2" t="s">
        <v>115</v>
      </c>
      <c r="D86" s="133"/>
      <c r="E86" s="134"/>
    </row>
    <row r="87" spans="1:5" ht="18.75" customHeight="1" thickBot="1">
      <c r="A87" s="29">
        <v>2</v>
      </c>
      <c r="B87" s="4" t="s">
        <v>116</v>
      </c>
      <c r="C87" s="132" t="s">
        <v>117</v>
      </c>
      <c r="D87" s="133"/>
      <c r="E87" s="134"/>
    </row>
    <row r="88" spans="1:5" ht="16.5" customHeight="1" thickBot="1">
      <c r="A88" s="29">
        <v>3</v>
      </c>
      <c r="B88" s="4" t="s">
        <v>118</v>
      </c>
      <c r="C88" s="132" t="s">
        <v>119</v>
      </c>
      <c r="D88" s="133"/>
      <c r="E88" s="134"/>
    </row>
    <row r="89" spans="1:5" ht="13.5" thickBot="1">
      <c r="A89" s="29">
        <v>4</v>
      </c>
      <c r="B89" s="4" t="s">
        <v>16</v>
      </c>
      <c r="C89" s="132" t="s">
        <v>120</v>
      </c>
      <c r="D89" s="133"/>
      <c r="E89" s="134"/>
    </row>
    <row r="90" spans="1:5" ht="24" customHeight="1" thickBot="1">
      <c r="A90" s="29">
        <v>5</v>
      </c>
      <c r="B90" s="4" t="s">
        <v>86</v>
      </c>
      <c r="C90" s="132" t="s">
        <v>121</v>
      </c>
      <c r="D90" s="133"/>
      <c r="E90" s="134"/>
    </row>
    <row r="91" spans="1:5" ht="21" customHeight="1" thickBot="1">
      <c r="A91" s="30">
        <v>6</v>
      </c>
      <c r="B91" s="31" t="s">
        <v>122</v>
      </c>
      <c r="C91" s="132" t="s">
        <v>123</v>
      </c>
      <c r="D91" s="133"/>
      <c r="E91" s="134"/>
    </row>
    <row r="94" spans="2:3" ht="15">
      <c r="B94" s="162" t="s">
        <v>176</v>
      </c>
      <c r="C94" s="162"/>
    </row>
    <row r="95" spans="2:6" ht="72">
      <c r="B95" s="92" t="s">
        <v>177</v>
      </c>
      <c r="C95" s="93" t="s">
        <v>180</v>
      </c>
      <c r="D95" s="94" t="s">
        <v>178</v>
      </c>
      <c r="E95" s="95" t="s">
        <v>179</v>
      </c>
      <c r="F95" s="96" t="s">
        <v>181</v>
      </c>
    </row>
    <row r="96" spans="2:6" ht="22.5">
      <c r="B96" s="97" t="s">
        <v>182</v>
      </c>
      <c r="C96" s="98">
        <v>0</v>
      </c>
      <c r="D96" s="98">
        <v>362.88</v>
      </c>
      <c r="E96" s="99">
        <v>0</v>
      </c>
      <c r="F96" s="100">
        <f>C96+E96</f>
        <v>0</v>
      </c>
    </row>
    <row r="97" spans="2:6" ht="22.5">
      <c r="B97" s="97" t="s">
        <v>183</v>
      </c>
      <c r="C97" s="98">
        <v>0</v>
      </c>
      <c r="D97" s="98">
        <v>370.8</v>
      </c>
      <c r="E97" s="99">
        <v>0</v>
      </c>
      <c r="F97" s="100">
        <f>C97+E97</f>
        <v>0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2018-03-13T08:51:16Z</dcterms:modified>
  <cp:category/>
  <cp:version/>
  <cp:contentType/>
  <cp:contentStatus/>
</cp:coreProperties>
</file>