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<sst xmlns="http://schemas.openxmlformats.org/spreadsheetml/2006/main" count="278" uniqueCount="174">
  <si>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</si>
  <si>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</si>
  <si>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</si>
  <si>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</si>
  <si>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</si>
  <si>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</si>
  <si>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</si>
  <si>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</si>
  <si>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</si>
  <si>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</si>
  <si>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</si>
  <si>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</si>
  <si>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</si>
  <si>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</si>
  <si>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</si>
  <si>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</si>
  <si>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</si>
  <si>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</si>
  <si>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</si>
  <si>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</si>
  <si>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</si>
  <si>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</si>
  <si>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</si>
  <si>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</si>
  <si>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</si>
  <si>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</si>
  <si>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</si>
  <si>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</si>
  <si>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</si>
  <si>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</si>
  <si>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</si>
  <si>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</si>
  <si>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</si>
  <si>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</si>
  <si>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</si>
  <si>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</si>
  <si>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</si>
  <si>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</si>
  <si>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</si>
  <si>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</si>
  <si>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</si>
  <si>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</si>
  <si>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</si>
  <si>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</si>
  <si>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</si>
  <si>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</si>
  <si>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</si>
  <si>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</si>
  <si>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</si>
  <si>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</si>
  <si>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</si>
  <si>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</si>
  <si>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</si>
  <si>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</si>
  <si>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</si>
  <si>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</si>
  <si>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</si>
  <si>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</si>
  <si>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</si>
  <si>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</si>
  <si>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</si>
  <si>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</si>
  <si>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</si>
  <si>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</si>
  <si>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</si>
  <si>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</si>
  <si>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</si>
  <si>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</si>
  <si>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</si>
  <si>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</si>
  <si>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</si>
  <si>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</si>
  <si>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</si>
  <si>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</si>
  <si>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</si>
  <si>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</si>
  <si>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</si>
  <si>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</si>
  <si>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</si>
  <si>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</si>
  <si>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</si>
  <si>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</si>
  <si>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</si>
  <si>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</si>
  <si>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</si>
  <si>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</si>
  <si>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</si>
  <si>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</si>
  <si>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</si>
  <si>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</si>
  <si>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</si>
  <si>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</si>
  <si>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</si>
  <si>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</si>
  <si>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</si>
  <si>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</si>
  <si>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</si>
  <si>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</si>
  <si>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</si>
  <si>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</si>
  <si>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</si>
  <si>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</si>
  <si>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</si>
  <si>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</si>
  <si>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</si>
  <si>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</si>
  <si>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</si>
  <si>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</si>
  <si>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</si>
  <si>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</si>
  <si>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</si>
  <si>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</si>
  <si>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</si>
  <si>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</si>
  <si>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</si>
  <si>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</si>
  <si>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</si>
  <si>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</si>
  <si>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</si>
  <si>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</si>
  <si>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</si>
  <si>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</si>
  <si>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</si>
  <si>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</si>
  <si>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</si>
  <si>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</si>
  <si>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</si>
  <si>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</si>
  <si>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</si>
  <si>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</si>
  <si>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</si>
  <si>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</si>
  <si>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</si>
  <si>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</si>
  <si>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</si>
  <si>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</si>
  <si>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</si>
  <si>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</si>
  <si>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</si>
  <si>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</si>
  <si>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</si>
  <si>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</si>
  <si>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</si>
  <si>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</si>
  <si>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</si>
  <si>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</si>
  <si>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</si>
  <si>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</si>
  <si>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</si>
  <si>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</si>
  <si>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</si>
  <si>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</si>
  <si>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</si>
  <si>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</si>
  <si>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</si>
  <si>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</si>
  <si>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</si>
  <si>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</si>
  <si>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</si>
  <si>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</si>
  <si>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</si>
  <si>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</si>
  <si>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</si>
  <si>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</si>
  <si>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</si>
  <si>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</si>
  <si>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</si>
  <si>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</si>
  <si>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</si>
  <si>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</si>
  <si>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</si>
  <si>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</si>
  <si>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</si>
  <si>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79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</si>
</sst>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42369</v>
      </c>
      <c r="H6" s="5"/>
    </row>
    <row r="7" spans="1:8" ht="38.25" customHeight="1" thickBot="1">
      <c r="A7" s="134" t="s">
        <v>13</v>
      </c>
      <c r="B7" s="126"/>
      <c r="C7" s="126"/>
      <c r="D7" s="135"/>
      <c r="E7" s="135"/>
      <c r="F7" s="135"/>
      <c r="G7" s="126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29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29"/>
      <c r="F10" s="137"/>
      <c r="G10" s="64">
        <v>13206.95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29"/>
      <c r="F11" s="137"/>
      <c r="G11" s="65">
        <f>10125.88+14847.37+5753.6+7342.87+2147.65+7468.24</f>
        <v>47685.61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201835.36000000002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6171.56+28622.23</f>
        <v>34793.79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5115.02+25575.1</f>
        <v>30690.12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1006.41+3741.56+4499.63+2095.33+19943.11</f>
        <v>31286.04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7468.24+G14-G15</f>
        <v>6872.32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10810.39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13206.95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33682.600000000006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4850.82+25742.95</f>
        <v>30593.77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6" t="s">
        <v>151</v>
      </c>
      <c r="E21" s="129"/>
      <c r="F21" s="137"/>
      <c r="G21" s="65">
        <f>5571.24+27856.2</f>
        <v>33427.44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6" t="s">
        <v>152</v>
      </c>
      <c r="E22" s="129"/>
      <c r="F22" s="137"/>
      <c r="G22" s="65">
        <f>1656.94+8284.7</f>
        <v>9941.640000000001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f>10398.1+51990.5</f>
        <v>62388.6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6" t="s">
        <v>35</v>
      </c>
      <c r="E24" s="129"/>
      <c r="F24" s="137"/>
      <c r="G24" s="68">
        <f>G25+G26+G27+G28+G29+G30</f>
        <v>68201.29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5">
        <f>4495.53+7585.9+3511.66+4047.04+1202.36+3741.56</f>
        <v>24584.050000000003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f>1214.32+2045.88+954.42+1096.14+326.02+1006.41+1453.24+449.63+4683.77+5284.23+9078.35+4256.1</f>
        <v>31848.509999999995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f>675.28+205.33+2233.5+2411.95+4266.77+1975.9</f>
        <v>11768.73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81408.23999999999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33682.600000000006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181319.68000000005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6"/>
      <c r="G35" s="9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10810.39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2.08</v>
      </c>
      <c r="F38" s="83" t="s">
        <v>136</v>
      </c>
      <c r="G38" s="60">
        <v>3810334293</v>
      </c>
      <c r="H38" s="61">
        <f>G13</f>
        <v>34793.79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30593.77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33427.44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9941.640000000001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62388.6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5"/>
      <c r="G43" s="93"/>
      <c r="H43" s="61">
        <f>SUM(H37:H42)</f>
        <v>181955.63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65573.64000000006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427.93037309161576</v>
      </c>
      <c r="E59" s="79">
        <f>E60/117.48</f>
        <v>867.1138066053795</v>
      </c>
      <c r="F59" s="79">
        <f>F60/12</f>
        <v>1794.9558333333334</v>
      </c>
      <c r="G59" s="80">
        <f>G60/18.26</f>
        <v>2600.895947426068</v>
      </c>
      <c r="H59" s="81">
        <f>H60/0.88</f>
        <v>1464.7045454545455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106237.04+536762.58</f>
        <v>642999.62</v>
      </c>
      <c r="E60" s="66">
        <f>22618.4+75680.43+3569.7</f>
        <v>101868.52999999998</v>
      </c>
      <c r="F60" s="66">
        <f>2788.2+18751.27</f>
        <v>21539.47</v>
      </c>
      <c r="G60" s="75">
        <f>5821.39+2028.98+29419.09+10222.9</f>
        <v>47492.36</v>
      </c>
      <c r="H60" s="71">
        <f>206.64+1082.3</f>
        <v>1288.94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20902.67+84662.58+86141.05+40651.61+356442.74</f>
        <v>588800.6499999999</v>
      </c>
      <c r="E61" s="66">
        <f>4012.95+12559.56+11353.83+3934.93+46301.11+758.83+291.07+2512.32</f>
        <v>81724.60000000002</v>
      </c>
      <c r="F61" s="66">
        <f>698.87+1943.94+2869.61+3259.1+18565.06</f>
        <v>27336.58</v>
      </c>
      <c r="G61" s="72">
        <f>1317.94+3534.41+391.71+1112.89+4401.09+4085.96+25058.44+1546.1+1417.95+7608.54</f>
        <v>50475.03</v>
      </c>
      <c r="H61" s="72">
        <f>1.07+60.39+214.3+88.18+914.48</f>
        <v>1278.42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54198.97000000009</v>
      </c>
      <c r="E62" s="79">
        <f>E60-E61</f>
        <v>20143.929999999964</v>
      </c>
      <c r="F62" s="79">
        <f>F60-F61</f>
        <v>-5797.110000000001</v>
      </c>
      <c r="G62" s="81">
        <f>G60-G61</f>
        <v>-2982.6699999999983</v>
      </c>
      <c r="H62" s="81">
        <f>H60-H61</f>
        <v>10.519999999999982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106237.04+536762.58</f>
        <v>642999.62</v>
      </c>
      <c r="E63" s="73">
        <f>21662.7+78932.23+3638.73</f>
        <v>104233.65999999999</v>
      </c>
      <c r="F63" s="73">
        <f>3470.48+21850.35</f>
        <v>25320.829999999998</v>
      </c>
      <c r="G63" s="74">
        <f>6467.33+2192.35+34400.93+11934.97</f>
        <v>54995.58</v>
      </c>
      <c r="H63" s="74">
        <f>1082.3</f>
        <v>1082.3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2365.1300000000047</v>
      </c>
      <c r="F64" s="44">
        <f>F63-F60</f>
        <v>3781.359999999997</v>
      </c>
      <c r="G64" s="44">
        <f>G63-G60</f>
        <v>7503.220000000001</v>
      </c>
      <c r="H64" s="44">
        <f>H63-H60</f>
        <v>-206.6400000000001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13443.070000000003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>
        <v>7</v>
      </c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>
        <v>2</v>
      </c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2016-03-11T07:48:16Z</dcterms:modified>
  <cp:category/>
  <cp:version/>
  <cp:contentType/>
  <cp:contentStatus/>
</cp:coreProperties>
</file>